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185475D76958DA/Documentos/"/>
    </mc:Choice>
  </mc:AlternateContent>
  <xr:revisionPtr revIDLastSave="341" documentId="8_{38F59721-06DA-D845-8F5C-BBF2CAB00574}" xr6:coauthVersionLast="47" xr6:coauthVersionMax="47" xr10:uidLastSave="{ADB4CD3A-0D13-0045-AD6E-FCB12673222E}"/>
  <bookViews>
    <workbookView xWindow="-120" yWindow="-120" windowWidth="20730" windowHeight="11040" activeTab="1" xr2:uid="{F2CB7310-9CC3-40EC-8239-E02B94C1461E}"/>
  </bookViews>
  <sheets>
    <sheet name="Hoja1" sheetId="1" r:id="rId1"/>
    <sheet name="mantenimiento" sheetId="4" r:id="rId2"/>
    <sheet name="RH" sheetId="2" r:id="rId3"/>
    <sheet name="Ventas" sheetId="5" r:id="rId4"/>
    <sheet name="Calidad" sheetId="9" r:id="rId5"/>
    <sheet name="Producción" sheetId="8" r:id="rId6"/>
    <sheet name="Almacén" sheetId="7" r:id="rId7"/>
    <sheet name="Logística" sheetId="6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2" l="1"/>
  <c r="Y12" i="2"/>
  <c r="Z12" i="2"/>
  <c r="U13" i="2"/>
  <c r="Y13" i="2"/>
  <c r="Z13" i="2"/>
  <c r="U14" i="2"/>
  <c r="Y14" i="2"/>
  <c r="Z14" i="2"/>
  <c r="U15" i="2"/>
  <c r="Y15" i="2"/>
  <c r="Z15" i="2"/>
  <c r="U16" i="2"/>
  <c r="Y16" i="2"/>
  <c r="Z16" i="2"/>
  <c r="U11" i="2"/>
  <c r="Y11" i="2"/>
  <c r="Z11" i="2"/>
  <c r="U17" i="9"/>
  <c r="Y17" i="9"/>
  <c r="Z17" i="9"/>
  <c r="U15" i="9"/>
  <c r="Y15" i="9"/>
  <c r="Z15" i="9"/>
  <c r="U13" i="9"/>
  <c r="Y13" i="9"/>
  <c r="Z13" i="9"/>
  <c r="U12" i="9"/>
  <c r="Y12" i="9"/>
  <c r="Z12" i="9"/>
  <c r="U10" i="9"/>
  <c r="Y10" i="9"/>
  <c r="Z10" i="9"/>
  <c r="AB17" i="8"/>
  <c r="U17" i="8"/>
  <c r="Y17" i="8"/>
  <c r="Z17" i="8"/>
  <c r="U15" i="8"/>
  <c r="Y15" i="8"/>
  <c r="Z15" i="8"/>
  <c r="U13" i="8"/>
  <c r="Y13" i="8"/>
  <c r="Z13" i="8"/>
  <c r="U12" i="8"/>
  <c r="Y12" i="8"/>
  <c r="Z12" i="8"/>
  <c r="U10" i="8"/>
  <c r="Y10" i="8"/>
  <c r="Z10" i="8"/>
  <c r="AB17" i="7"/>
  <c r="U17" i="7"/>
  <c r="Y17" i="7"/>
  <c r="Z17" i="7"/>
  <c r="U15" i="7"/>
  <c r="Y15" i="7"/>
  <c r="Z15" i="7"/>
  <c r="U13" i="7"/>
  <c r="Y13" i="7"/>
  <c r="Z13" i="7"/>
  <c r="U12" i="7"/>
  <c r="Y12" i="7"/>
  <c r="Z12" i="7"/>
  <c r="U10" i="7"/>
  <c r="Y10" i="7"/>
  <c r="Z10" i="7"/>
  <c r="AB17" i="6"/>
  <c r="U17" i="6"/>
  <c r="Y17" i="6"/>
  <c r="Z17" i="6"/>
  <c r="U15" i="6"/>
  <c r="Y15" i="6"/>
  <c r="Z15" i="6"/>
  <c r="U13" i="6"/>
  <c r="Y13" i="6"/>
  <c r="Z13" i="6"/>
  <c r="U12" i="6"/>
  <c r="Y12" i="6"/>
  <c r="Z12" i="6"/>
  <c r="U10" i="6"/>
  <c r="Y10" i="6"/>
  <c r="Z10" i="6"/>
  <c r="AB17" i="5"/>
  <c r="Z13" i="5"/>
  <c r="U12" i="5"/>
  <c r="Y12" i="5"/>
  <c r="Z12" i="5"/>
  <c r="Y13" i="5"/>
  <c r="U13" i="5"/>
  <c r="Y15" i="5"/>
  <c r="U15" i="5"/>
  <c r="Z15" i="5"/>
  <c r="Y17" i="5"/>
  <c r="Z17" i="5"/>
  <c r="Y10" i="5"/>
  <c r="Z10" i="5"/>
  <c r="U17" i="5"/>
  <c r="U10" i="5"/>
</calcChain>
</file>

<file path=xl/sharedStrings.xml><?xml version="1.0" encoding="utf-8"?>
<sst xmlns="http://schemas.openxmlformats.org/spreadsheetml/2006/main" count="901" uniqueCount="228">
  <si>
    <t>MATRIZ DE EVALUACIÓN DE ASPECTOS AMBIENTALES Y CONTROLES OPERACIONALES</t>
  </si>
  <si>
    <t>NOMBRE :</t>
  </si>
  <si>
    <t>FECHA DE LLENADO:</t>
  </si>
  <si>
    <t xml:space="preserve">QUIEN ELABORÓ: </t>
  </si>
  <si>
    <t>IDENTIFICACIÓN</t>
  </si>
  <si>
    <t>CONSUMO</t>
  </si>
  <si>
    <t>GENERA/TIPO</t>
  </si>
  <si>
    <t>DETERMINACIÓN DEL IMPACTO</t>
  </si>
  <si>
    <t>EVALUACIÓN ANTES DE CONTROLES</t>
  </si>
  <si>
    <t>Controles Operacionales</t>
  </si>
  <si>
    <t xml:space="preserve">Plan de respuesta ante emergencias </t>
  </si>
  <si>
    <t>En caso de incumplimiento parcial o total del marco legal</t>
  </si>
  <si>
    <t>QUE AFECTO</t>
  </si>
  <si>
    <t>CONSECUENCIA DE LA AFECTACIÓN</t>
  </si>
  <si>
    <t>QUE LEY APLICA O ARTÍCULO ESPECÍFICO</t>
  </si>
  <si>
    <t>CUANTO LO AFECTO</t>
  </si>
  <si>
    <t>IMPACTO</t>
  </si>
  <si>
    <t>Significancia</t>
  </si>
  <si>
    <t>Acciones</t>
  </si>
  <si>
    <t>Fecha de cumplimiento de las acciones (periodo)</t>
  </si>
  <si>
    <t>Responsable(s)</t>
  </si>
  <si>
    <t xml:space="preserve">Proceso Estratégico </t>
  </si>
  <si>
    <t xml:space="preserve">Proceso / Actividad </t>
  </si>
  <si>
    <t>Aspecto Ambiental</t>
  </si>
  <si>
    <t>Si genera</t>
  </si>
  <si>
    <t>Tipo que genera</t>
  </si>
  <si>
    <t>AIRE</t>
  </si>
  <si>
    <t>AGUA</t>
  </si>
  <si>
    <t>SUELO</t>
  </si>
  <si>
    <t>RECURSOS NATURALES</t>
  </si>
  <si>
    <t>FAUNA</t>
  </si>
  <si>
    <t>FLORA</t>
  </si>
  <si>
    <t>DAÑO SALUD</t>
  </si>
  <si>
    <t>CONSUMISMO</t>
  </si>
  <si>
    <t>COMUNIDAD</t>
  </si>
  <si>
    <t>PLAGAS</t>
  </si>
  <si>
    <t>Marco legal</t>
  </si>
  <si>
    <t>Cumplimiento al Marco Legal</t>
  </si>
  <si>
    <t>Posibilidad de Ocurrencia</t>
  </si>
  <si>
    <t>Afectación al Entrono</t>
  </si>
  <si>
    <t>Valor Total</t>
  </si>
  <si>
    <t>Inversión para atención</t>
  </si>
  <si>
    <t>Oportunidad Detección impacto</t>
  </si>
  <si>
    <t xml:space="preserve">Impacto </t>
  </si>
  <si>
    <t>Valor</t>
  </si>
  <si>
    <t>Tratamiento</t>
  </si>
  <si>
    <t>X</t>
  </si>
  <si>
    <t>AAS</t>
  </si>
  <si>
    <t>RH</t>
  </si>
  <si>
    <t>Reclutamiento y selección</t>
  </si>
  <si>
    <t>Consumo de papel</t>
  </si>
  <si>
    <t>Contaminación de la fauna</t>
  </si>
  <si>
    <t>x</t>
  </si>
  <si>
    <r>
      <t>NOM-161-SEMARNAT-2011 (Prevención y control de contaminación</t>
    </r>
    <r>
      <rPr>
        <b/>
        <sz val="10"/>
        <color rgb="FFFF0000"/>
        <rFont val="Arial Narrow"/>
        <family val="2"/>
      </rPr>
      <t xml:space="preserve"> (norma y objetivo)</t>
    </r>
  </si>
  <si>
    <t>A Evaluar</t>
  </si>
  <si>
    <t>Contratación y documentación</t>
  </si>
  <si>
    <t>Impacto en ecosistemas debido a la tala de árboles.</t>
  </si>
  <si>
    <t>NOM-161-SEMARNAT-2011 (Prevención y control de contaminación</t>
  </si>
  <si>
    <t>Capacitación y desarrollo</t>
  </si>
  <si>
    <t>Consumo de energía en cursos presenciales</t>
  </si>
  <si>
    <t>Aumento en el consumo eléctrico.</t>
  </si>
  <si>
    <t>NOM-029-ENER-2010 (Eficiencia energética)</t>
  </si>
  <si>
    <t>Evaluación de desempeño</t>
  </si>
  <si>
    <t>Residuos de papel  en vertederos, afectando la fauna local.</t>
  </si>
  <si>
    <t>Administración de nominas y beneficios</t>
  </si>
  <si>
    <t>Generación de residuos sólidos por impresión.</t>
  </si>
  <si>
    <t>NOM-151-SCFI (Digitalización de documentos)</t>
  </si>
  <si>
    <t>Implementación de seguridad laboral</t>
  </si>
  <si>
    <t>Manejo de EPP</t>
  </si>
  <si>
    <t>Daño de la flora y la fauna .</t>
  </si>
  <si>
    <t>NOM-052-SEMARNAT (Residuos peligrosos)</t>
  </si>
  <si>
    <t>Mantenimiento</t>
  </si>
  <si>
    <t>Mantenimiento Preventivo</t>
  </si>
  <si>
    <t>Mantenimiento predictivo</t>
  </si>
  <si>
    <t>Gestión de repuestos</t>
  </si>
  <si>
    <t>Inspección de equipos</t>
  </si>
  <si>
    <t>Manejo de residuos</t>
  </si>
  <si>
    <t>Uso de lubricantes químicos</t>
  </si>
  <si>
    <t>Generación de residuos metálicos</t>
  </si>
  <si>
    <t>Emisiones por uso de equipos de prueba</t>
  </si>
  <si>
    <t>Generación de residuos peligrosos</t>
  </si>
  <si>
    <t>Consumo de energía en almacenes</t>
  </si>
  <si>
    <t>Contaminación de suelo y agua</t>
  </si>
  <si>
    <t>Acumulación de chatarra no reciclada</t>
  </si>
  <si>
    <t>Aumento de huella de carbono</t>
  </si>
  <si>
    <t>contaminación atmosférica</t>
  </si>
  <si>
    <t>NOMBRE : VENTAS</t>
  </si>
  <si>
    <t>FECHA DE LLENADO: 12 DE MARZO DE 2025</t>
  </si>
  <si>
    <t>QUIEN ELABORÓ: DIEGO SEBASTIAN PAEZ MORA</t>
  </si>
  <si>
    <t>Ventas</t>
  </si>
  <si>
    <t>Venta de productos</t>
  </si>
  <si>
    <t>Uso de materiales</t>
  </si>
  <si>
    <t xml:space="preserve">Generación de residuos </t>
  </si>
  <si>
    <t>NOM-053-SEMARNAT-2005:</t>
  </si>
  <si>
    <t>(Residuos no peligrosos)</t>
  </si>
  <si>
    <t>Atención al cliente</t>
  </si>
  <si>
    <t>Uso de papel</t>
  </si>
  <si>
    <t xml:space="preserve">Deforestación y consumo de recursos </t>
  </si>
  <si>
    <t>Promociones y publicidad</t>
  </si>
  <si>
    <t>Uso de energía</t>
  </si>
  <si>
    <t>Emisiones de CO2</t>
  </si>
  <si>
    <t>Capacitación de vendedores</t>
  </si>
  <si>
    <t xml:space="preserve">Consumo de recursos </t>
  </si>
  <si>
    <t xml:space="preserve">Desperdicio de materiales </t>
  </si>
  <si>
    <t>NOM-035-STPS-2018 (Condiciones laborales)</t>
  </si>
  <si>
    <t>Gestión de inventarios</t>
  </si>
  <si>
    <t>Almacenamiento de productos</t>
  </si>
  <si>
    <t>Propagación de enfermedades y plagas</t>
  </si>
  <si>
    <t>NOM-051-SCFI-2010 (Etiquetado de productos)</t>
  </si>
  <si>
    <t>PRIORITARIO</t>
  </si>
  <si>
    <t xml:space="preserve">Jefe de ventas </t>
  </si>
  <si>
    <t xml:space="preserve">Gerente de logística </t>
  </si>
  <si>
    <t xml:space="preserve">Gerente de marketing </t>
  </si>
  <si>
    <t xml:space="preserve">Gerente ventas </t>
  </si>
  <si>
    <t>Utilización de materiales sostenibles y/o amigables con el medio ambiente</t>
  </si>
  <si>
    <t xml:space="preserve">Digitalización de documentos </t>
  </si>
  <si>
    <t xml:space="preserve">Implementación de plan de ahorro de energía con horarios fijos </t>
  </si>
  <si>
    <t xml:space="preserve">Uso del sistema digital de gestión de inventarios </t>
  </si>
  <si>
    <t>6 meses</t>
  </si>
  <si>
    <t>Diego</t>
  </si>
  <si>
    <t>Javier</t>
  </si>
  <si>
    <t>Vianey</t>
  </si>
  <si>
    <t>Raúl</t>
  </si>
  <si>
    <t>David</t>
  </si>
  <si>
    <t xml:space="preserve">Reducción de materiales de embalaje </t>
  </si>
  <si>
    <t>Optar por materiales reciclados o biodegradables en la medida de lo posible.</t>
  </si>
  <si>
    <t>Implementar un sistema de gestión documental digital
para reducir el uso de papel.</t>
  </si>
  <si>
    <t>Establecer metas y objetivos para reducir el consumo de energía.</t>
  </si>
  <si>
    <t>Establecer un sistema para gestionar los inventarios y minimizar los
excesos de stock.</t>
  </si>
  <si>
    <t>Optar por materiales de embalaje sostenibles y minimizar su uso.</t>
  </si>
  <si>
    <t xml:space="preserve">A EVALUAR </t>
  </si>
  <si>
    <t>A EVALUAR</t>
  </si>
  <si>
    <t>NOM-161-SEMARNAT-2011 (Prevención y control de contaminación)</t>
  </si>
  <si>
    <t>Gerente de Recursos humanos</t>
  </si>
  <si>
    <t>Establecer un proceso de selección digital reduciendo uso de papel</t>
  </si>
  <si>
    <t>Proceso reclutamiento digital</t>
  </si>
  <si>
    <t>6 meses.</t>
  </si>
  <si>
    <t xml:space="preserve">Javier </t>
  </si>
  <si>
    <t>Manuel</t>
  </si>
  <si>
    <t xml:space="preserve">Especialista en contratación </t>
  </si>
  <si>
    <t>Especialista en desempeño</t>
  </si>
  <si>
    <t>Encargado nóminas y beneficios</t>
  </si>
  <si>
    <t>Encargado seguridad laboral</t>
  </si>
  <si>
    <t>Reducir el consumo de energía en cursos presenciales mediante la implementación de prácticas sostenibles.</t>
  </si>
  <si>
    <t>Utilizar equipos de iluminación y climatización eficientes.</t>
  </si>
  <si>
    <t>Reducir el consumo de papel en la organización mediante la implementación de prácticas sostenibles.</t>
  </si>
  <si>
    <t>Digitalizar documentos y utilizar herramientas de gestión documental electrónica.</t>
  </si>
  <si>
    <t>Mejorar el manejo de EPP en la organización mediante la implementación de prácticas seguras y sostenibles.</t>
  </si>
  <si>
    <t>Proporcionar EPP adecuado y en buen estado a los empleados.</t>
  </si>
  <si>
    <t>Reducción consumo de papel</t>
  </si>
  <si>
    <t>Establecer un límite en la impresión de documentos.</t>
  </si>
  <si>
    <t>Fomentar la reutilización de papel.</t>
  </si>
  <si>
    <t>Calidad</t>
  </si>
  <si>
    <t>Inspección de Materias Primas</t>
  </si>
  <si>
    <t>Control de Procesos</t>
  </si>
  <si>
    <t>Pruebas de Calidad</t>
  </si>
  <si>
    <t>Calibración de Equipos</t>
  </si>
  <si>
    <t>Gestión de no conformidades</t>
  </si>
  <si>
    <t>Generación de residuos</t>
  </si>
  <si>
    <t>NO REQUERIDO</t>
  </si>
  <si>
    <t xml:space="preserve">Producción </t>
  </si>
  <si>
    <t xml:space="preserve">NOMBRE : </t>
  </si>
  <si>
    <t>Torneado y fresado</t>
  </si>
  <si>
    <t>Uso de maquinaria con aceite/
lubricante</t>
  </si>
  <si>
    <t>Vianet</t>
  </si>
  <si>
    <t>Luis</t>
  </si>
  <si>
    <t>Lavado de piezas con solventes</t>
  </si>
  <si>
    <t>Especialista de calidad</t>
  </si>
  <si>
    <t>Generación de viruta metálica</t>
  </si>
  <si>
    <t>Derrames o fugas</t>
  </si>
  <si>
    <t>Identificar y documentar cualquier no conformidad en las materias primas.</t>
  </si>
  <si>
    <t>Emisión de vapores y
generación de residuos</t>
  </si>
  <si>
    <t>Utilizar herramientas de medición y prueba para verificar las especificaciones.</t>
  </si>
  <si>
    <t>Supervisor de producción</t>
  </si>
  <si>
    <t>Residuos sólidos</t>
  </si>
  <si>
    <t>Residuos peligrosos /
contaminación de suelo</t>
  </si>
  <si>
    <t>Emisiones atmosféricas /
residuos peligrosos</t>
  </si>
  <si>
    <t>NOM-052-SEMARNAT-2005</t>
  </si>
  <si>
    <t>NOM-138-SEMARNAT/
SSA1-2012</t>
  </si>
  <si>
    <t>NOM-085-SEMARNAT-2011</t>
  </si>
  <si>
    <t>Recolección segura y
disposición con empresa
autorizada</t>
  </si>
  <si>
    <t>Uso de kits de derrame,
notificación inmediata</t>
  </si>
  <si>
    <t>Reporte de fugas o derrames</t>
  </si>
  <si>
    <t>Capacitación, contenedores
identificado</t>
  </si>
  <si>
    <t>Limpieza inmediata, reporte al
área ambiental</t>
  </si>
  <si>
    <t>Cambio periódico, contención y
disposición autorizada</t>
  </si>
  <si>
    <t>Jefe de Mantenimiento</t>
  </si>
  <si>
    <t>Jefe de Maquinados</t>
  </si>
  <si>
    <t xml:space="preserve">David </t>
  </si>
  <si>
    <t>Consumo de energía eléctrica</t>
  </si>
  <si>
    <t xml:space="preserve">Uso de recursos no renovables </t>
  </si>
  <si>
    <t>Alarmas de alto consumo</t>
  </si>
  <si>
    <t>Implementación de eficiencia
energética</t>
  </si>
  <si>
    <t>NOM-001-SEDE-2012, Instalaciones Eléctricas (utilización)</t>
  </si>
  <si>
    <t>TECNICO MANTENIMINETO</t>
  </si>
  <si>
    <t>GERENTE</t>
  </si>
  <si>
    <t>JEFE DE MANTENIMIENTO</t>
  </si>
  <si>
    <t>validación prepuesto para verificar</t>
  </si>
  <si>
    <t>PRESENTAR SOLUCIONES</t>
  </si>
  <si>
    <t>EVITAR ENERGIA INECESARIA</t>
  </si>
  <si>
    <t>SOLUCIONAR CONFORMIDAD</t>
  </si>
  <si>
    <t>DISMINUIR EQUIPO</t>
  </si>
  <si>
    <t>FORMACION DE CONOCIMINETO</t>
  </si>
  <si>
    <t>PROCESO DE EVALUAR RIESGOS</t>
  </si>
  <si>
    <t>FOMENTAR Y CONTEMPLAR EQUIPO</t>
  </si>
  <si>
    <t>SEPARAR RESIDUOS</t>
  </si>
  <si>
    <t>CAMBIAR CORRIENTE</t>
  </si>
  <si>
    <t>ENERGIA SUSTENTABLE</t>
  </si>
  <si>
    <t>FORMACION DE EQUIPO ADECUADO</t>
  </si>
  <si>
    <t>3 MESES</t>
  </si>
  <si>
    <t>2 MESES</t>
  </si>
  <si>
    <t>1 MES</t>
  </si>
  <si>
    <t>4 MESES</t>
  </si>
  <si>
    <t>DAVID</t>
  </si>
  <si>
    <t>LUIS</t>
  </si>
  <si>
    <t>JAVIER</t>
  </si>
  <si>
    <t>Realizar ajustes en el proceso para asegurarse de que se cumplan las especificaciones.</t>
  </si>
  <si>
    <t>Monitorear y controlar los procesos de producción en tiempo real.</t>
  </si>
  <si>
    <t>Técnico de pruebas</t>
  </si>
  <si>
    <t>Identificar y documentar cualquier no conformidad en los productos.</t>
  </si>
  <si>
    <t>Realizar pruebas y ensayos para verificar la calidad y funcionalidad de los productos.</t>
  </si>
  <si>
    <t xml:space="preserve">Técnico de calibración </t>
  </si>
  <si>
    <t>Calibrar y mantener los equipos de medición y prueba para asegurarse de que sean precisos y confiables.</t>
  </si>
  <si>
    <t>Utilizar herramientas de calibración para ajustar y verificar la precisión de los equipos.</t>
  </si>
  <si>
    <t>Gerente de calidad</t>
  </si>
  <si>
    <t>Analizar la causa raíz de la no conformidad</t>
  </si>
  <si>
    <t>Documentar la no conformidad y realizar un análisis de causa raíz.</t>
  </si>
  <si>
    <t>NOMBRE :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</si>
</sst>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66FF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3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61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9C0006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9C5700"/>
      <name val="Arial Narrow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8"/>
      <color rgb="FF9C0006"/>
      <name val="Calibri"/>
      <family val="2"/>
      <scheme val="minor"/>
    </font>
    <font>
      <b/>
      <sz val="7"/>
      <color rgb="FF9C0006"/>
      <name val="Calibri"/>
      <family val="2"/>
      <scheme val="minor"/>
    </font>
    <font>
      <sz val="6"/>
      <name val="Yu Gothic"/>
      <family val="2"/>
      <charset val="128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31" fillId="15" borderId="0" applyNumberFormat="0" applyBorder="0" applyAlignment="0" applyProtection="0"/>
  </cellStyleXfs>
  <cellXfs count="175">
    <xf numFmtId="0" fontId="0" fillId="0" borderId="0" xfId="0"/>
    <xf numFmtId="0" fontId="5" fillId="3" borderId="1" xfId="0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textRotation="90"/>
    </xf>
    <xf numFmtId="1" fontId="2" fillId="5" borderId="1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textRotation="90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textRotation="90"/>
    </xf>
    <xf numFmtId="1" fontId="2" fillId="5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textRotation="90"/>
    </xf>
    <xf numFmtId="0" fontId="2" fillId="5" borderId="1" xfId="0" applyFont="1" applyFill="1" applyBorder="1" applyAlignment="1"/>
    <xf numFmtId="0" fontId="12" fillId="5" borderId="3" xfId="0" applyFont="1" applyFill="1" applyBorder="1" applyAlignment="1">
      <alignment horizontal="center" vertical="center"/>
    </xf>
    <xf numFmtId="0" fontId="0" fillId="5" borderId="1" xfId="0" applyFill="1" applyBorder="1" applyAlignment="1"/>
    <xf numFmtId="0" fontId="16" fillId="0" borderId="0" xfId="0" applyFont="1" applyAlignment="1">
      <alignment wrapText="1"/>
    </xf>
    <xf numFmtId="0" fontId="17" fillId="6" borderId="0" xfId="0" applyFont="1" applyFill="1" applyAlignment="1">
      <alignment wrapText="1"/>
    </xf>
    <xf numFmtId="0" fontId="7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textRotation="90" wrapText="1"/>
    </xf>
    <xf numFmtId="0" fontId="11" fillId="7" borderId="1" xfId="0" applyFont="1" applyFill="1" applyBorder="1" applyAlignment="1">
      <alignment wrapText="1"/>
    </xf>
    <xf numFmtId="0" fontId="21" fillId="7" borderId="1" xfId="0" applyFont="1" applyFill="1" applyBorder="1" applyAlignment="1">
      <alignment textRotation="90" wrapText="1"/>
    </xf>
    <xf numFmtId="0" fontId="18" fillId="9" borderId="2" xfId="0" applyFont="1" applyFill="1" applyBorder="1" applyAlignment="1">
      <alignment wrapText="1"/>
    </xf>
    <xf numFmtId="0" fontId="19" fillId="9" borderId="2" xfId="0" applyFont="1" applyFill="1" applyBorder="1" applyAlignment="1">
      <alignment wrapText="1"/>
    </xf>
    <xf numFmtId="0" fontId="22" fillId="9" borderId="2" xfId="0" applyFont="1" applyFill="1" applyBorder="1" applyAlignment="1">
      <alignment wrapText="1"/>
    </xf>
    <xf numFmtId="0" fontId="12" fillId="9" borderId="2" xfId="0" applyFont="1" applyFill="1" applyBorder="1" applyAlignment="1">
      <alignment wrapText="1"/>
    </xf>
    <xf numFmtId="0" fontId="22" fillId="9" borderId="8" xfId="0" applyFont="1" applyFill="1" applyBorder="1" applyAlignment="1">
      <alignment wrapText="1"/>
    </xf>
    <xf numFmtId="0" fontId="18" fillId="9" borderId="1" xfId="0" applyFont="1" applyFill="1" applyBorder="1" applyAlignment="1">
      <alignment wrapText="1"/>
    </xf>
    <xf numFmtId="0" fontId="19" fillId="9" borderId="1" xfId="0" applyFont="1" applyFill="1" applyBorder="1" applyAlignment="1">
      <alignment wrapText="1"/>
    </xf>
    <xf numFmtId="0" fontId="2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11" borderId="2" xfId="0" applyFont="1" applyFill="1" applyBorder="1" applyAlignment="1">
      <alignment wrapText="1"/>
    </xf>
    <xf numFmtId="0" fontId="20" fillId="8" borderId="2" xfId="0" applyFont="1" applyFill="1" applyBorder="1" applyAlignment="1">
      <alignment wrapText="1"/>
    </xf>
    <xf numFmtId="0" fontId="23" fillId="12" borderId="2" xfId="0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11" borderId="8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12" borderId="8" xfId="0" applyFill="1" applyBorder="1" applyAlignment="1">
      <alignment wrapText="1"/>
    </xf>
    <xf numFmtId="0" fontId="12" fillId="11" borderId="1" xfId="0" applyFont="1" applyFill="1" applyBorder="1" applyAlignment="1">
      <alignment wrapText="1"/>
    </xf>
    <xf numFmtId="0" fontId="23" fillId="12" borderId="1" xfId="0" applyFont="1" applyFill="1" applyBorder="1" applyAlignment="1">
      <alignment wrapText="1"/>
    </xf>
    <xf numFmtId="0" fontId="21" fillId="10" borderId="2" xfId="0" applyFont="1" applyFill="1" applyBorder="1" applyAlignment="1">
      <alignment horizontal="center" wrapText="1"/>
    </xf>
    <xf numFmtId="0" fontId="25" fillId="14" borderId="2" xfId="2" applyBorder="1" applyAlignment="1">
      <alignment wrapText="1"/>
    </xf>
    <xf numFmtId="0" fontId="25" fillId="14" borderId="1" xfId="2" applyBorder="1" applyAlignment="1">
      <alignment wrapText="1"/>
    </xf>
    <xf numFmtId="0" fontId="25" fillId="14" borderId="8" xfId="2" applyBorder="1" applyAlignment="1">
      <alignment wrapText="1"/>
    </xf>
    <xf numFmtId="1" fontId="9" fillId="16" borderId="1" xfId="0" applyNumberFormat="1" applyFont="1" applyFill="1" applyBorder="1" applyAlignment="1">
      <alignment horizontal="center"/>
    </xf>
    <xf numFmtId="1" fontId="2" fillId="17" borderId="1" xfId="0" applyNumberFormat="1" applyFont="1" applyFill="1" applyBorder="1" applyAlignment="1">
      <alignment horizontal="center"/>
    </xf>
    <xf numFmtId="1" fontId="2" fillId="16" borderId="1" xfId="0" applyNumberFormat="1" applyFont="1" applyFill="1" applyBorder="1" applyAlignment="1">
      <alignment horizontal="center"/>
    </xf>
    <xf numFmtId="0" fontId="33" fillId="14" borderId="1" xfId="2" applyFont="1" applyBorder="1" applyAlignment="1"/>
    <xf numFmtId="0" fontId="34" fillId="13" borderId="1" xfId="1" applyFont="1" applyBorder="1" applyAlignment="1"/>
    <xf numFmtId="1" fontId="25" fillId="14" borderId="1" xfId="2" applyNumberFormat="1" applyBorder="1" applyAlignment="1">
      <alignment horizontal="center"/>
    </xf>
    <xf numFmtId="1" fontId="24" fillId="13" borderId="1" xfId="1" applyNumberFormat="1" applyBorder="1" applyAlignment="1">
      <alignment horizontal="center"/>
    </xf>
    <xf numFmtId="1" fontId="33" fillId="14" borderId="1" xfId="2" applyNumberFormat="1" applyFont="1" applyBorder="1" applyAlignment="1">
      <alignment horizontal="center" vertical="center"/>
    </xf>
    <xf numFmtId="1" fontId="34" fillId="13" borderId="1" xfId="1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33" fillId="14" borderId="2" xfId="2" applyFont="1" applyBorder="1" applyAlignment="1">
      <alignment wrapText="1"/>
    </xf>
    <xf numFmtId="0" fontId="33" fillId="14" borderId="8" xfId="2" applyFont="1" applyBorder="1" applyAlignment="1">
      <alignment wrapText="1"/>
    </xf>
    <xf numFmtId="0" fontId="32" fillId="8" borderId="8" xfId="0" applyFont="1" applyFill="1" applyBorder="1" applyAlignment="1">
      <alignment wrapText="1"/>
    </xf>
    <xf numFmtId="0" fontId="33" fillId="14" borderId="1" xfId="2" applyFont="1" applyBorder="1" applyAlignment="1">
      <alignment wrapText="1"/>
    </xf>
    <xf numFmtId="0" fontId="35" fillId="15" borderId="2" xfId="3" applyFont="1" applyBorder="1" applyAlignment="1">
      <alignment wrapText="1"/>
    </xf>
    <xf numFmtId="0" fontId="35" fillId="15" borderId="8" xfId="3" applyFont="1" applyBorder="1" applyAlignment="1">
      <alignment wrapText="1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0" fontId="20" fillId="8" borderId="3" xfId="0" applyFont="1" applyFill="1" applyBorder="1" applyAlignment="1">
      <alignment wrapText="1"/>
    </xf>
    <xf numFmtId="0" fontId="20" fillId="8" borderId="4" xfId="0" applyFont="1" applyFill="1" applyBorder="1" applyAlignment="1">
      <alignment wrapText="1"/>
    </xf>
    <xf numFmtId="0" fontId="20" fillId="8" borderId="5" xfId="0" applyFont="1" applyFill="1" applyBorder="1" applyAlignment="1">
      <alignment wrapText="1"/>
    </xf>
    <xf numFmtId="0" fontId="10" fillId="7" borderId="7" xfId="0" applyFont="1" applyFill="1" applyBorder="1" applyAlignment="1">
      <alignment wrapText="1"/>
    </xf>
    <xf numFmtId="0" fontId="10" fillId="7" borderId="14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5" fillId="7" borderId="7" xfId="0" applyFont="1" applyFill="1" applyBorder="1" applyAlignment="1">
      <alignment wrapText="1"/>
    </xf>
    <xf numFmtId="0" fontId="5" fillId="7" borderId="12" xfId="0" applyFont="1" applyFill="1" applyBorder="1" applyAlignment="1">
      <alignment wrapText="1"/>
    </xf>
    <xf numFmtId="0" fontId="5" fillId="7" borderId="10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5" fillId="7" borderId="13" xfId="0" applyFont="1" applyFill="1" applyBorder="1" applyAlignment="1">
      <alignment wrapText="1"/>
    </xf>
    <xf numFmtId="0" fontId="5" fillId="7" borderId="11" xfId="0" applyFont="1" applyFill="1" applyBorder="1" applyAlignment="1">
      <alignment wrapText="1"/>
    </xf>
    <xf numFmtId="0" fontId="18" fillId="7" borderId="2" xfId="0" applyFont="1" applyFill="1" applyBorder="1" applyAlignment="1">
      <alignment wrapText="1"/>
    </xf>
    <xf numFmtId="0" fontId="18" fillId="7" borderId="6" xfId="0" applyFont="1" applyFill="1" applyBorder="1" applyAlignment="1">
      <alignment wrapText="1"/>
    </xf>
    <xf numFmtId="0" fontId="18" fillId="7" borderId="7" xfId="0" applyFont="1" applyFill="1" applyBorder="1" applyAlignment="1">
      <alignment wrapText="1"/>
    </xf>
    <xf numFmtId="0" fontId="18" fillId="7" borderId="10" xfId="0" applyFont="1" applyFill="1" applyBorder="1" applyAlignment="1">
      <alignment wrapText="1"/>
    </xf>
    <xf numFmtId="0" fontId="18" fillId="7" borderId="9" xfId="0" applyFont="1" applyFill="1" applyBorder="1" applyAlignment="1">
      <alignment wrapText="1"/>
    </xf>
    <xf numFmtId="0" fontId="18" fillId="7" borderId="11" xfId="0" applyFont="1" applyFill="1" applyBorder="1" applyAlignment="1">
      <alignment wrapText="1"/>
    </xf>
    <xf numFmtId="0" fontId="7" fillId="7" borderId="3" xfId="0" applyFont="1" applyFill="1" applyBorder="1" applyAlignment="1">
      <alignment wrapText="1"/>
    </xf>
    <xf numFmtId="0" fontId="7" fillId="7" borderId="4" xfId="0" applyFont="1" applyFill="1" applyBorder="1" applyAlignment="1">
      <alignment wrapText="1"/>
    </xf>
    <xf numFmtId="0" fontId="7" fillId="7" borderId="5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5" fillId="7" borderId="6" xfId="0" applyFont="1" applyFill="1" applyBorder="1" applyAlignment="1">
      <alignment wrapText="1"/>
    </xf>
    <xf numFmtId="0" fontId="12" fillId="7" borderId="3" xfId="0" applyFont="1" applyFill="1" applyBorder="1" applyAlignment="1">
      <alignment wrapText="1"/>
    </xf>
    <xf numFmtId="0" fontId="12" fillId="7" borderId="4" xfId="0" applyFont="1" applyFill="1" applyBorder="1" applyAlignment="1">
      <alignment wrapText="1"/>
    </xf>
    <xf numFmtId="0" fontId="19" fillId="7" borderId="3" xfId="0" applyFont="1" applyFill="1" applyBorder="1" applyAlignment="1">
      <alignment wrapText="1"/>
    </xf>
    <xf numFmtId="0" fontId="19" fillId="7" borderId="4" xfId="0" applyFont="1" applyFill="1" applyBorder="1" applyAlignment="1">
      <alignment wrapText="1"/>
    </xf>
    <xf numFmtId="0" fontId="19" fillId="7" borderId="5" xfId="0" applyFont="1" applyFill="1" applyBorder="1" applyAlignment="1">
      <alignment wrapText="1"/>
    </xf>
    <xf numFmtId="0" fontId="21" fillId="10" borderId="2" xfId="0" applyFont="1" applyFill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 wrapText="1"/>
    </xf>
    <xf numFmtId="0" fontId="21" fillId="10" borderId="8" xfId="0" applyFont="1" applyFill="1" applyBorder="1" applyAlignment="1">
      <alignment horizontal="center" wrapText="1"/>
    </xf>
    <xf numFmtId="0" fontId="21" fillId="10" borderId="6" xfId="0" applyFont="1" applyFill="1" applyBorder="1" applyAlignment="1">
      <alignment horizontal="center" wrapText="1"/>
    </xf>
    <xf numFmtId="0" fontId="30" fillId="9" borderId="2" xfId="0" applyFont="1" applyFill="1" applyBorder="1" applyAlignment="1">
      <alignment horizontal="center" wrapText="1"/>
    </xf>
    <xf numFmtId="0" fontId="30" fillId="9" borderId="8" xfId="0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wrapText="1"/>
    </xf>
    <xf numFmtId="0" fontId="29" fillId="9" borderId="2" xfId="0" applyFont="1" applyFill="1" applyBorder="1" applyAlignment="1">
      <alignment horizontal="center" wrapText="1"/>
    </xf>
    <xf numFmtId="0" fontId="29" fillId="9" borderId="8" xfId="0" applyFont="1" applyFill="1" applyBorder="1" applyAlignment="1">
      <alignment horizontal="center" wrapText="1"/>
    </xf>
    <xf numFmtId="0" fontId="20" fillId="8" borderId="2" xfId="0" applyFont="1" applyFill="1" applyBorder="1" applyAlignment="1">
      <alignment horizontal="center" wrapText="1"/>
    </xf>
    <xf numFmtId="0" fontId="20" fillId="8" borderId="8" xfId="0" applyFont="1" applyFill="1" applyBorder="1" applyAlignment="1">
      <alignment horizontal="center" wrapText="1"/>
    </xf>
    <xf numFmtId="0" fontId="25" fillId="14" borderId="2" xfId="2" applyBorder="1" applyAlignment="1">
      <alignment horizontal="center" wrapText="1"/>
    </xf>
    <xf numFmtId="0" fontId="25" fillId="14" borderId="8" xfId="2" applyBorder="1" applyAlignment="1">
      <alignment horizontal="center" wrapText="1"/>
    </xf>
    <xf numFmtId="0" fontId="20" fillId="8" borderId="6" xfId="0" applyFont="1" applyFill="1" applyBorder="1" applyAlignment="1">
      <alignment horizontal="center" wrapText="1"/>
    </xf>
    <xf numFmtId="0" fontId="26" fillId="13" borderId="2" xfId="1" applyFont="1" applyBorder="1" applyAlignment="1">
      <alignment horizontal="center" wrapText="1"/>
    </xf>
    <xf numFmtId="0" fontId="26" fillId="13" borderId="8" xfId="1" applyFont="1" applyBorder="1" applyAlignment="1">
      <alignment horizontal="center" wrapText="1"/>
    </xf>
    <xf numFmtId="0" fontId="27" fillId="13" borderId="2" xfId="1" applyFont="1" applyBorder="1" applyAlignment="1">
      <alignment horizontal="center" wrapText="1"/>
    </xf>
    <xf numFmtId="0" fontId="27" fillId="13" borderId="8" xfId="1" applyFont="1" applyBorder="1" applyAlignment="1">
      <alignment horizontal="center" wrapText="1"/>
    </xf>
    <xf numFmtId="0" fontId="35" fillId="15" borderId="2" xfId="3" applyFont="1" applyBorder="1" applyAlignment="1">
      <alignment horizontal="center" wrapText="1"/>
    </xf>
    <xf numFmtId="0" fontId="35" fillId="15" borderId="8" xfId="3" applyFont="1" applyBorder="1" applyAlignment="1">
      <alignment horizontal="center" wrapText="1"/>
    </xf>
    <xf numFmtId="0" fontId="33" fillId="14" borderId="2" xfId="2" applyFont="1" applyBorder="1" applyAlignment="1">
      <alignment horizontal="center" wrapText="1"/>
    </xf>
    <xf numFmtId="0" fontId="33" fillId="14" borderId="8" xfId="2" applyFont="1" applyBorder="1" applyAlignment="1">
      <alignment horizontal="center" wrapText="1"/>
    </xf>
    <xf numFmtId="0" fontId="33" fillId="14" borderId="6" xfId="2" applyFont="1" applyBorder="1" applyAlignment="1">
      <alignment horizontal="center" wrapText="1"/>
    </xf>
    <xf numFmtId="0" fontId="23" fillId="12" borderId="2" xfId="0" applyFont="1" applyFill="1" applyBorder="1" applyAlignment="1">
      <alignment horizontal="center" wrapText="1"/>
    </xf>
    <xf numFmtId="0" fontId="23" fillId="12" borderId="8" xfId="0" applyFont="1" applyFill="1" applyBorder="1" applyAlignment="1">
      <alignment horizontal="center" wrapText="1"/>
    </xf>
    <xf numFmtId="1" fontId="9" fillId="18" borderId="1" xfId="0" applyNumberFormat="1" applyFont="1" applyFill="1" applyBorder="1" applyAlignment="1">
      <alignment horizontal="center" vertical="center"/>
    </xf>
  </cellXfs>
  <cellStyles count="4">
    <cellStyle name="Bueno" xfId="3" builtinId="26"/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D641-1E65-4A0B-AA06-23EBD1EF5184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A074-C9A0-4848-BEDD-58766C35987E}">
  <dimension ref="A1:AG16"/>
  <sheetViews>
    <sheetView tabSelected="1" workbookViewId="0">
      <selection activeCell="V10" sqref="V10"/>
    </sheetView>
  </sheetViews>
  <sheetFormatPr defaultColWidth="10.76171875" defaultRowHeight="15" x14ac:dyDescent="0.2"/>
  <cols>
    <col min="2" max="2" width="28.3828125" customWidth="1"/>
    <col min="3" max="3" width="31.4765625" customWidth="1"/>
    <col min="6" max="6" width="22.05859375" customWidth="1"/>
    <col min="17" max="17" width="60.3984375" customWidth="1"/>
    <col min="29" max="29" width="23.26953125" customWidth="1"/>
    <col min="30" max="30" width="27.7109375" customWidth="1"/>
    <col min="31" max="31" width="29.0546875" customWidth="1"/>
  </cols>
  <sheetData>
    <row r="1" spans="1:33" ht="1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1:33" ht="1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</row>
    <row r="4" spans="1:33" ht="18.75" x14ac:dyDescent="0.2">
      <c r="A4" s="88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90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3"/>
      <c r="AD4" s="13"/>
      <c r="AE4" s="13"/>
      <c r="AF4" s="13"/>
      <c r="AG4" s="13"/>
    </row>
    <row r="5" spans="1:33" ht="18.75" x14ac:dyDescent="0.2">
      <c r="A5" s="88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90"/>
      <c r="L5" s="13"/>
      <c r="M5" s="13"/>
      <c r="N5" s="13"/>
      <c r="O5" s="13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3"/>
      <c r="AD5" s="13"/>
      <c r="AE5" s="13"/>
      <c r="AF5" s="13"/>
      <c r="AG5" s="13"/>
    </row>
    <row r="6" spans="1:33" ht="18.75" x14ac:dyDescent="0.2">
      <c r="A6" s="88" t="s">
        <v>3</v>
      </c>
      <c r="B6" s="89"/>
      <c r="C6" s="89"/>
      <c r="D6" s="89"/>
      <c r="E6" s="89"/>
      <c r="F6" s="89"/>
      <c r="G6" s="89"/>
      <c r="H6" s="89"/>
      <c r="I6" s="89"/>
      <c r="J6" s="89"/>
      <c r="K6" s="90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3"/>
      <c r="AD6" s="13"/>
      <c r="AE6" s="13"/>
      <c r="AF6" s="13"/>
      <c r="AG6" s="13"/>
    </row>
    <row r="7" spans="1:33" x14ac:dyDescent="0.2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</row>
    <row r="8" spans="1:33" x14ac:dyDescent="0.2">
      <c r="A8" s="94" t="s">
        <v>4</v>
      </c>
      <c r="B8" s="95"/>
      <c r="C8" s="96"/>
      <c r="D8" s="100" t="s">
        <v>5</v>
      </c>
      <c r="E8" s="103" t="s">
        <v>6</v>
      </c>
      <c r="F8" s="104"/>
      <c r="G8" s="107" t="s">
        <v>7</v>
      </c>
      <c r="H8" s="108"/>
      <c r="I8" s="108"/>
      <c r="J8" s="108"/>
      <c r="K8" s="108"/>
      <c r="L8" s="108"/>
      <c r="M8" s="108"/>
      <c r="N8" s="108"/>
      <c r="O8" s="108"/>
      <c r="P8" s="108"/>
      <c r="Q8" s="109"/>
      <c r="R8" s="110" t="s">
        <v>8</v>
      </c>
      <c r="S8" s="111"/>
      <c r="T8" s="111"/>
      <c r="U8" s="111"/>
      <c r="V8" s="111"/>
      <c r="W8" s="111"/>
      <c r="X8" s="111"/>
      <c r="Y8" s="111"/>
      <c r="Z8" s="111"/>
      <c r="AA8" s="111"/>
      <c r="AB8" s="112"/>
      <c r="AC8" s="70" t="s">
        <v>9</v>
      </c>
      <c r="AD8" s="70" t="s">
        <v>10</v>
      </c>
      <c r="AE8" s="73" t="s">
        <v>11</v>
      </c>
      <c r="AF8" s="74"/>
      <c r="AG8" s="75"/>
    </row>
    <row r="9" spans="1:33" x14ac:dyDescent="0.2">
      <c r="A9" s="97"/>
      <c r="B9" s="98"/>
      <c r="C9" s="99"/>
      <c r="D9" s="101"/>
      <c r="E9" s="105"/>
      <c r="F9" s="106"/>
      <c r="G9" s="76" t="s">
        <v>12</v>
      </c>
      <c r="H9" s="77"/>
      <c r="I9" s="77"/>
      <c r="J9" s="77"/>
      <c r="K9" s="77"/>
      <c r="L9" s="78"/>
      <c r="M9" s="76" t="s">
        <v>13</v>
      </c>
      <c r="N9" s="77"/>
      <c r="O9" s="77"/>
      <c r="P9" s="78"/>
      <c r="Q9" s="15" t="s">
        <v>14</v>
      </c>
      <c r="R9" s="79" t="s">
        <v>15</v>
      </c>
      <c r="S9" s="80"/>
      <c r="T9" s="80"/>
      <c r="U9" s="81"/>
      <c r="V9" s="79" t="s">
        <v>16</v>
      </c>
      <c r="W9" s="80"/>
      <c r="X9" s="80"/>
      <c r="Y9" s="81"/>
      <c r="Z9" s="82" t="s">
        <v>17</v>
      </c>
      <c r="AA9" s="83"/>
      <c r="AB9" s="84"/>
      <c r="AC9" s="71"/>
      <c r="AD9" s="71"/>
      <c r="AE9" s="85" t="s">
        <v>18</v>
      </c>
      <c r="AF9" s="85" t="s">
        <v>19</v>
      </c>
      <c r="AG9" s="68" t="s">
        <v>20</v>
      </c>
    </row>
    <row r="10" spans="1:33" ht="129.75" x14ac:dyDescent="0.2">
      <c r="A10" s="1" t="s">
        <v>21</v>
      </c>
      <c r="B10" s="1" t="s">
        <v>22</v>
      </c>
      <c r="C10" s="1" t="s">
        <v>23</v>
      </c>
      <c r="D10" s="102"/>
      <c r="E10" s="16" t="s">
        <v>24</v>
      </c>
      <c r="F10" s="16" t="s">
        <v>25</v>
      </c>
      <c r="G10" s="3" t="s">
        <v>26</v>
      </c>
      <c r="H10" s="3" t="s">
        <v>27</v>
      </c>
      <c r="I10" s="3" t="s">
        <v>28</v>
      </c>
      <c r="J10" s="3" t="s">
        <v>29</v>
      </c>
      <c r="K10" s="3" t="s">
        <v>30</v>
      </c>
      <c r="L10" s="3" t="s">
        <v>31</v>
      </c>
      <c r="M10" s="3" t="s">
        <v>32</v>
      </c>
      <c r="N10" s="3" t="s">
        <v>33</v>
      </c>
      <c r="O10" s="3" t="s">
        <v>34</v>
      </c>
      <c r="P10" s="3" t="s">
        <v>35</v>
      </c>
      <c r="Q10" s="17" t="s">
        <v>36</v>
      </c>
      <c r="R10" s="18" t="s">
        <v>37</v>
      </c>
      <c r="S10" s="18" t="s">
        <v>38</v>
      </c>
      <c r="T10" s="18" t="s">
        <v>39</v>
      </c>
      <c r="U10" s="18" t="s">
        <v>40</v>
      </c>
      <c r="V10" s="18" t="s">
        <v>41</v>
      </c>
      <c r="W10" s="18" t="s">
        <v>42</v>
      </c>
      <c r="X10" s="18" t="s">
        <v>43</v>
      </c>
      <c r="Y10" s="18" t="s">
        <v>40</v>
      </c>
      <c r="Z10" s="18" t="s">
        <v>44</v>
      </c>
      <c r="AA10" s="18" t="s">
        <v>17</v>
      </c>
      <c r="AB10" s="18" t="s">
        <v>45</v>
      </c>
      <c r="AC10" s="72"/>
      <c r="AD10" s="72"/>
      <c r="AE10" s="86"/>
      <c r="AF10" s="86"/>
      <c r="AG10" s="69"/>
    </row>
    <row r="11" spans="1:33" x14ac:dyDescent="0.2">
      <c r="A11" s="10" t="s">
        <v>71</v>
      </c>
      <c r="B11" s="10" t="s">
        <v>72</v>
      </c>
      <c r="C11" s="10" t="s">
        <v>77</v>
      </c>
      <c r="D11" s="19"/>
      <c r="E11" s="20" t="s">
        <v>46</v>
      </c>
      <c r="F11" s="10" t="s">
        <v>82</v>
      </c>
      <c r="G11" s="6"/>
      <c r="H11" s="7"/>
      <c r="I11" s="7"/>
      <c r="J11" s="7"/>
      <c r="K11" s="7" t="s">
        <v>52</v>
      </c>
      <c r="L11" s="7"/>
      <c r="M11" s="7"/>
      <c r="N11" s="7"/>
      <c r="O11" s="8"/>
      <c r="P11" s="11"/>
      <c r="Q11" s="9" t="s">
        <v>53</v>
      </c>
      <c r="R11" s="12">
        <v>3</v>
      </c>
      <c r="S11" s="4">
        <v>1</v>
      </c>
      <c r="T11" s="5">
        <v>2</v>
      </c>
      <c r="U11" s="5">
        <v>6</v>
      </c>
      <c r="V11" s="4">
        <v>2</v>
      </c>
      <c r="W11" s="4">
        <v>1</v>
      </c>
      <c r="X11" s="4">
        <v>2</v>
      </c>
      <c r="Y11" s="4">
        <v>5</v>
      </c>
      <c r="Z11" s="21">
        <v>15</v>
      </c>
      <c r="AA11" s="5" t="s">
        <v>47</v>
      </c>
      <c r="AB11" s="2" t="s">
        <v>54</v>
      </c>
      <c r="AC11" s="19" t="s">
        <v>194</v>
      </c>
      <c r="AD11" s="19" t="s">
        <v>197</v>
      </c>
      <c r="AE11" s="19" t="s">
        <v>203</v>
      </c>
      <c r="AF11" s="19" t="s">
        <v>209</v>
      </c>
      <c r="AG11" s="19" t="s">
        <v>213</v>
      </c>
    </row>
    <row r="12" spans="1:33" ht="34.5" customHeight="1" x14ac:dyDescent="0.2">
      <c r="A12" s="10" t="s">
        <v>71</v>
      </c>
      <c r="B12" s="10" t="s">
        <v>73</v>
      </c>
      <c r="C12" s="10" t="s">
        <v>78</v>
      </c>
      <c r="D12" s="19"/>
      <c r="E12" s="20" t="s">
        <v>46</v>
      </c>
      <c r="F12" s="9" t="s">
        <v>83</v>
      </c>
      <c r="G12" s="6"/>
      <c r="H12" s="7"/>
      <c r="I12" s="7"/>
      <c r="J12" s="7"/>
      <c r="K12" s="7" t="s">
        <v>52</v>
      </c>
      <c r="L12" s="7"/>
      <c r="M12" s="7"/>
      <c r="N12" s="7"/>
      <c r="O12" s="8"/>
      <c r="P12" s="11"/>
      <c r="Q12" s="9" t="s">
        <v>57</v>
      </c>
      <c r="R12" s="12">
        <v>3</v>
      </c>
      <c r="S12" s="4">
        <v>1</v>
      </c>
      <c r="T12" s="5">
        <v>2</v>
      </c>
      <c r="U12" s="5">
        <v>6</v>
      </c>
      <c r="V12" s="4">
        <v>2</v>
      </c>
      <c r="W12" s="4">
        <v>1</v>
      </c>
      <c r="X12" s="4">
        <v>2</v>
      </c>
      <c r="Y12" s="4">
        <v>5</v>
      </c>
      <c r="Z12" s="21">
        <v>15</v>
      </c>
      <c r="AA12" s="5" t="s">
        <v>47</v>
      </c>
      <c r="AB12" s="174" t="s">
        <v>109</v>
      </c>
      <c r="AC12" s="19" t="s">
        <v>195</v>
      </c>
      <c r="AD12" s="19" t="s">
        <v>198</v>
      </c>
      <c r="AE12" s="19" t="s">
        <v>204</v>
      </c>
      <c r="AF12" s="19" t="s">
        <v>210</v>
      </c>
      <c r="AG12" s="19" t="s">
        <v>213</v>
      </c>
    </row>
    <row r="13" spans="1:33" ht="27" customHeight="1" x14ac:dyDescent="0.2">
      <c r="A13" s="10" t="s">
        <v>71</v>
      </c>
      <c r="B13" s="10" t="s">
        <v>74</v>
      </c>
      <c r="C13" s="9" t="s">
        <v>81</v>
      </c>
      <c r="D13" s="19"/>
      <c r="E13" s="20" t="s">
        <v>46</v>
      </c>
      <c r="F13" s="9" t="s">
        <v>84</v>
      </c>
      <c r="G13" s="6"/>
      <c r="H13" s="7"/>
      <c r="I13" s="7"/>
      <c r="J13" s="7"/>
      <c r="K13" s="7"/>
      <c r="L13" s="7"/>
      <c r="M13" s="7"/>
      <c r="N13" s="7" t="s">
        <v>52</v>
      </c>
      <c r="O13" s="8"/>
      <c r="P13" s="11"/>
      <c r="Q13" s="9" t="s">
        <v>61</v>
      </c>
      <c r="R13" s="12">
        <v>3</v>
      </c>
      <c r="S13" s="4">
        <v>2</v>
      </c>
      <c r="T13" s="5">
        <v>2</v>
      </c>
      <c r="U13" s="5">
        <v>7</v>
      </c>
      <c r="V13" s="4">
        <v>3</v>
      </c>
      <c r="W13" s="4">
        <v>2</v>
      </c>
      <c r="X13" s="4">
        <v>3</v>
      </c>
      <c r="Y13" s="4">
        <v>8</v>
      </c>
      <c r="Z13" s="21">
        <v>28</v>
      </c>
      <c r="AA13" s="5" t="s">
        <v>47</v>
      </c>
      <c r="AB13" s="174" t="s">
        <v>109</v>
      </c>
      <c r="AC13" s="19" t="s">
        <v>194</v>
      </c>
      <c r="AD13" s="19" t="s">
        <v>200</v>
      </c>
      <c r="AE13" s="19" t="s">
        <v>205</v>
      </c>
      <c r="AF13" s="19" t="s">
        <v>209</v>
      </c>
      <c r="AG13" s="19" t="s">
        <v>214</v>
      </c>
    </row>
    <row r="14" spans="1:33" ht="35.25" x14ac:dyDescent="0.2">
      <c r="A14" s="10" t="s">
        <v>71</v>
      </c>
      <c r="B14" s="10" t="s">
        <v>75</v>
      </c>
      <c r="C14" s="10" t="s">
        <v>79</v>
      </c>
      <c r="D14" s="19"/>
      <c r="E14" s="20" t="s">
        <v>46</v>
      </c>
      <c r="F14" s="9" t="s">
        <v>63</v>
      </c>
      <c r="G14" s="6"/>
      <c r="H14" s="7"/>
      <c r="I14" s="7"/>
      <c r="J14" s="7"/>
      <c r="K14" s="7" t="s">
        <v>52</v>
      </c>
      <c r="L14" s="7"/>
      <c r="M14" s="7"/>
      <c r="N14" s="7"/>
      <c r="O14" s="8"/>
      <c r="P14" s="11"/>
      <c r="Q14" s="9" t="s">
        <v>57</v>
      </c>
      <c r="R14" s="12">
        <v>1</v>
      </c>
      <c r="S14" s="4">
        <v>1</v>
      </c>
      <c r="T14" s="5">
        <v>2</v>
      </c>
      <c r="U14" s="5">
        <v>4</v>
      </c>
      <c r="V14" s="4">
        <v>3</v>
      </c>
      <c r="W14" s="4">
        <v>2</v>
      </c>
      <c r="X14" s="4">
        <v>3</v>
      </c>
      <c r="Y14" s="4">
        <v>8</v>
      </c>
      <c r="Z14" s="21">
        <v>16</v>
      </c>
      <c r="AA14" s="5" t="s">
        <v>47</v>
      </c>
      <c r="AB14" s="174" t="s">
        <v>109</v>
      </c>
      <c r="AC14" s="19" t="s">
        <v>196</v>
      </c>
      <c r="AD14" s="19" t="s">
        <v>199</v>
      </c>
      <c r="AE14" s="19" t="s">
        <v>206</v>
      </c>
      <c r="AF14" s="19" t="s">
        <v>210</v>
      </c>
      <c r="AG14" s="19" t="s">
        <v>214</v>
      </c>
    </row>
    <row r="15" spans="1:33" x14ac:dyDescent="0.2">
      <c r="A15" s="10" t="s">
        <v>71</v>
      </c>
      <c r="B15" s="10" t="s">
        <v>76</v>
      </c>
      <c r="C15" s="10" t="s">
        <v>80</v>
      </c>
      <c r="D15" s="19"/>
      <c r="E15" s="20" t="s">
        <v>46</v>
      </c>
      <c r="F15" s="9" t="s">
        <v>85</v>
      </c>
      <c r="G15" s="6"/>
      <c r="H15" s="7"/>
      <c r="I15" s="7"/>
      <c r="J15" s="7"/>
      <c r="K15" s="7"/>
      <c r="L15" s="7"/>
      <c r="M15" s="7"/>
      <c r="N15" s="7" t="s">
        <v>52</v>
      </c>
      <c r="O15" s="8"/>
      <c r="P15" s="11"/>
      <c r="Q15" s="9" t="s">
        <v>66</v>
      </c>
      <c r="R15" s="12">
        <v>3</v>
      </c>
      <c r="S15" s="4">
        <v>1</v>
      </c>
      <c r="T15" s="5">
        <v>2</v>
      </c>
      <c r="U15" s="5">
        <v>6</v>
      </c>
      <c r="V15" s="4">
        <v>2</v>
      </c>
      <c r="W15" s="4">
        <v>1</v>
      </c>
      <c r="X15" s="4">
        <v>2</v>
      </c>
      <c r="Y15" s="4">
        <v>5</v>
      </c>
      <c r="Z15" s="21">
        <v>15</v>
      </c>
      <c r="AA15" s="5" t="s">
        <v>47</v>
      </c>
      <c r="AB15" s="2" t="s">
        <v>54</v>
      </c>
      <c r="AC15" s="19" t="s">
        <v>194</v>
      </c>
      <c r="AD15" s="19" t="s">
        <v>201</v>
      </c>
      <c r="AE15" s="19" t="s">
        <v>207</v>
      </c>
      <c r="AF15" s="19" t="s">
        <v>211</v>
      </c>
      <c r="AG15" s="19" t="s">
        <v>215</v>
      </c>
    </row>
    <row r="16" spans="1:33" x14ac:dyDescent="0.2">
      <c r="A16" s="10" t="s">
        <v>71</v>
      </c>
      <c r="B16" s="10" t="s">
        <v>67</v>
      </c>
      <c r="C16" s="10" t="s">
        <v>68</v>
      </c>
      <c r="D16" s="19"/>
      <c r="E16" s="20" t="s">
        <v>46</v>
      </c>
      <c r="F16" s="10" t="s">
        <v>69</v>
      </c>
      <c r="G16" s="6"/>
      <c r="H16" s="7"/>
      <c r="I16" s="7"/>
      <c r="J16" s="7"/>
      <c r="K16" s="7" t="s">
        <v>52</v>
      </c>
      <c r="L16" s="7" t="s">
        <v>52</v>
      </c>
      <c r="M16" s="7"/>
      <c r="N16" s="7"/>
      <c r="O16" s="8"/>
      <c r="P16" s="11"/>
      <c r="Q16" s="9" t="s">
        <v>70</v>
      </c>
      <c r="R16" s="12">
        <v>4</v>
      </c>
      <c r="S16" s="4">
        <v>3</v>
      </c>
      <c r="T16" s="5">
        <v>1</v>
      </c>
      <c r="U16" s="5">
        <v>8</v>
      </c>
      <c r="V16" s="4">
        <v>5</v>
      </c>
      <c r="W16" s="4">
        <v>1</v>
      </c>
      <c r="X16" s="4">
        <v>2</v>
      </c>
      <c r="Y16" s="4">
        <v>8</v>
      </c>
      <c r="Z16" s="21">
        <v>32</v>
      </c>
      <c r="AA16" s="5" t="s">
        <v>47</v>
      </c>
      <c r="AB16" s="2" t="s">
        <v>54</v>
      </c>
      <c r="AC16" s="19" t="s">
        <v>194</v>
      </c>
      <c r="AD16" s="19" t="s">
        <v>202</v>
      </c>
      <c r="AE16" s="19" t="s">
        <v>208</v>
      </c>
      <c r="AF16" s="19" t="s">
        <v>212</v>
      </c>
      <c r="AG16" s="19" t="s">
        <v>215</v>
      </c>
    </row>
  </sheetData>
  <mergeCells count="21">
    <mergeCell ref="A8:C9"/>
    <mergeCell ref="D8:D10"/>
    <mergeCell ref="E8:F9"/>
    <mergeCell ref="G8:Q8"/>
    <mergeCell ref="R8:AB8"/>
    <mergeCell ref="A1:AG3"/>
    <mergeCell ref="A4:K4"/>
    <mergeCell ref="A5:K5"/>
    <mergeCell ref="A6:K6"/>
    <mergeCell ref="A7:AG7"/>
    <mergeCell ref="AG9:AG10"/>
    <mergeCell ref="AC8:AC10"/>
    <mergeCell ref="AD8:AD10"/>
    <mergeCell ref="AE8:AG8"/>
    <mergeCell ref="G9:L9"/>
    <mergeCell ref="M9:P9"/>
    <mergeCell ref="R9:U9"/>
    <mergeCell ref="V9:Y9"/>
    <mergeCell ref="Z9:AB9"/>
    <mergeCell ref="AE9:AE10"/>
    <mergeCell ref="AF9:A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A08D-6772-4594-881D-0763FF96A1FD}">
  <dimension ref="A1:AG16"/>
  <sheetViews>
    <sheetView workbookViewId="0">
      <selection activeCell="A5" sqref="A5:K5"/>
    </sheetView>
  </sheetViews>
  <sheetFormatPr defaultColWidth="10.76171875" defaultRowHeight="15" x14ac:dyDescent="0.2"/>
  <cols>
    <col min="2" max="2" width="28.3828125" customWidth="1"/>
    <col min="3" max="3" width="16.8125" customWidth="1"/>
    <col min="6" max="6" width="22.05859375" customWidth="1"/>
    <col min="17" max="17" width="60.3984375" customWidth="1"/>
    <col min="29" max="29" width="17.62109375" customWidth="1"/>
    <col min="30" max="30" width="18.83203125" customWidth="1"/>
    <col min="31" max="31" width="14.66015625" customWidth="1"/>
  </cols>
  <sheetData>
    <row r="1" spans="1:33" ht="1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1:33" ht="1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</row>
    <row r="4" spans="1:33" ht="18.75" x14ac:dyDescent="0.2">
      <c r="A4" s="88" t="s">
        <v>227</v>
      </c>
      <c r="B4" s="89"/>
      <c r="C4" s="89"/>
      <c r="D4" s="89"/>
      <c r="E4" s="89"/>
      <c r="F4" s="89"/>
      <c r="G4" s="89"/>
      <c r="H4" s="89"/>
      <c r="I4" s="89"/>
      <c r="J4" s="89"/>
      <c r="K4" s="90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3"/>
      <c r="AD4" s="13"/>
      <c r="AE4" s="13"/>
      <c r="AF4" s="13"/>
      <c r="AG4" s="13"/>
    </row>
    <row r="5" spans="1:33" ht="18.75" x14ac:dyDescent="0.2">
      <c r="A5" s="88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90"/>
      <c r="L5" s="13"/>
      <c r="M5" s="13"/>
      <c r="N5" s="13"/>
      <c r="O5" s="13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3"/>
      <c r="AD5" s="13"/>
      <c r="AE5" s="13"/>
      <c r="AF5" s="13"/>
      <c r="AG5" s="13"/>
    </row>
    <row r="6" spans="1:33" ht="18.75" x14ac:dyDescent="0.2">
      <c r="A6" s="88" t="s">
        <v>3</v>
      </c>
      <c r="B6" s="89"/>
      <c r="C6" s="89"/>
      <c r="D6" s="89"/>
      <c r="E6" s="89"/>
      <c r="F6" s="89"/>
      <c r="G6" s="89"/>
      <c r="H6" s="89"/>
      <c r="I6" s="89"/>
      <c r="J6" s="89"/>
      <c r="K6" s="90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3"/>
      <c r="AD6" s="13"/>
      <c r="AE6" s="13"/>
      <c r="AF6" s="13"/>
      <c r="AG6" s="13"/>
    </row>
    <row r="7" spans="1:33" x14ac:dyDescent="0.2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</row>
    <row r="8" spans="1:33" x14ac:dyDescent="0.2">
      <c r="A8" s="94" t="s">
        <v>4</v>
      </c>
      <c r="B8" s="95"/>
      <c r="C8" s="96"/>
      <c r="D8" s="100" t="s">
        <v>5</v>
      </c>
      <c r="E8" s="103" t="s">
        <v>6</v>
      </c>
      <c r="F8" s="104"/>
      <c r="G8" s="107" t="s">
        <v>7</v>
      </c>
      <c r="H8" s="108"/>
      <c r="I8" s="108"/>
      <c r="J8" s="108"/>
      <c r="K8" s="108"/>
      <c r="L8" s="108"/>
      <c r="M8" s="108"/>
      <c r="N8" s="108"/>
      <c r="O8" s="108"/>
      <c r="P8" s="108"/>
      <c r="Q8" s="109"/>
      <c r="R8" s="110" t="s">
        <v>8</v>
      </c>
      <c r="S8" s="111"/>
      <c r="T8" s="111"/>
      <c r="U8" s="111"/>
      <c r="V8" s="111"/>
      <c r="W8" s="111"/>
      <c r="X8" s="111"/>
      <c r="Y8" s="111"/>
      <c r="Z8" s="111"/>
      <c r="AA8" s="111"/>
      <c r="AB8" s="112"/>
      <c r="AC8" s="70" t="s">
        <v>9</v>
      </c>
      <c r="AD8" s="70" t="s">
        <v>10</v>
      </c>
      <c r="AE8" s="73" t="s">
        <v>11</v>
      </c>
      <c r="AF8" s="74"/>
      <c r="AG8" s="75"/>
    </row>
    <row r="9" spans="1:33" x14ac:dyDescent="0.2">
      <c r="A9" s="97"/>
      <c r="B9" s="98"/>
      <c r="C9" s="99"/>
      <c r="D9" s="101"/>
      <c r="E9" s="105"/>
      <c r="F9" s="106"/>
      <c r="G9" s="76" t="s">
        <v>12</v>
      </c>
      <c r="H9" s="77"/>
      <c r="I9" s="77"/>
      <c r="J9" s="77"/>
      <c r="K9" s="77"/>
      <c r="L9" s="78"/>
      <c r="M9" s="76" t="s">
        <v>13</v>
      </c>
      <c r="N9" s="77"/>
      <c r="O9" s="77"/>
      <c r="P9" s="78"/>
      <c r="Q9" s="15" t="s">
        <v>14</v>
      </c>
      <c r="R9" s="79" t="s">
        <v>15</v>
      </c>
      <c r="S9" s="80"/>
      <c r="T9" s="80"/>
      <c r="U9" s="81"/>
      <c r="V9" s="79" t="s">
        <v>16</v>
      </c>
      <c r="W9" s="80"/>
      <c r="X9" s="80"/>
      <c r="Y9" s="81"/>
      <c r="Z9" s="82" t="s">
        <v>17</v>
      </c>
      <c r="AA9" s="83"/>
      <c r="AB9" s="84"/>
      <c r="AC9" s="71"/>
      <c r="AD9" s="71"/>
      <c r="AE9" s="85" t="s">
        <v>18</v>
      </c>
      <c r="AF9" s="85" t="s">
        <v>19</v>
      </c>
      <c r="AG9" s="68" t="s">
        <v>20</v>
      </c>
    </row>
    <row r="10" spans="1:33" ht="129.75" x14ac:dyDescent="0.2">
      <c r="A10" s="1" t="s">
        <v>21</v>
      </c>
      <c r="B10" s="1" t="s">
        <v>22</v>
      </c>
      <c r="C10" s="1" t="s">
        <v>23</v>
      </c>
      <c r="D10" s="102"/>
      <c r="E10" s="16" t="s">
        <v>24</v>
      </c>
      <c r="F10" s="16" t="s">
        <v>25</v>
      </c>
      <c r="G10" s="3" t="s">
        <v>26</v>
      </c>
      <c r="H10" s="3" t="s">
        <v>27</v>
      </c>
      <c r="I10" s="3" t="s">
        <v>28</v>
      </c>
      <c r="J10" s="3" t="s">
        <v>29</v>
      </c>
      <c r="K10" s="3" t="s">
        <v>30</v>
      </c>
      <c r="L10" s="3" t="s">
        <v>31</v>
      </c>
      <c r="M10" s="3" t="s">
        <v>32</v>
      </c>
      <c r="N10" s="3" t="s">
        <v>33</v>
      </c>
      <c r="O10" s="3" t="s">
        <v>34</v>
      </c>
      <c r="P10" s="3" t="s">
        <v>35</v>
      </c>
      <c r="Q10" s="17" t="s">
        <v>36</v>
      </c>
      <c r="R10" s="18" t="s">
        <v>37</v>
      </c>
      <c r="S10" s="18" t="s">
        <v>38</v>
      </c>
      <c r="T10" s="18" t="s">
        <v>39</v>
      </c>
      <c r="U10" s="18" t="s">
        <v>40</v>
      </c>
      <c r="V10" s="18" t="s">
        <v>41</v>
      </c>
      <c r="W10" s="18" t="s">
        <v>42</v>
      </c>
      <c r="X10" s="18" t="s">
        <v>43</v>
      </c>
      <c r="Y10" s="18" t="s">
        <v>40</v>
      </c>
      <c r="Z10" s="18" t="s">
        <v>44</v>
      </c>
      <c r="AA10" s="18" t="s">
        <v>17</v>
      </c>
      <c r="AB10" s="18" t="s">
        <v>45</v>
      </c>
      <c r="AC10" s="72"/>
      <c r="AD10" s="72"/>
      <c r="AE10" s="86"/>
      <c r="AF10" s="86"/>
      <c r="AG10" s="69"/>
    </row>
    <row r="11" spans="1:33" ht="57.75" x14ac:dyDescent="0.2">
      <c r="A11" s="10" t="s">
        <v>48</v>
      </c>
      <c r="B11" s="10" t="s">
        <v>49</v>
      </c>
      <c r="C11" s="10" t="s">
        <v>50</v>
      </c>
      <c r="D11" s="19"/>
      <c r="E11" s="20" t="s">
        <v>46</v>
      </c>
      <c r="F11" s="10" t="s">
        <v>51</v>
      </c>
      <c r="G11" s="6"/>
      <c r="H11" s="7"/>
      <c r="I11" s="7"/>
      <c r="J11" s="7"/>
      <c r="K11" s="7" t="s">
        <v>52</v>
      </c>
      <c r="L11" s="7"/>
      <c r="M11" s="7"/>
      <c r="N11" s="7"/>
      <c r="O11" s="8"/>
      <c r="P11" s="11"/>
      <c r="Q11" s="9" t="s">
        <v>132</v>
      </c>
      <c r="R11" s="12">
        <v>3</v>
      </c>
      <c r="S11" s="4">
        <v>1</v>
      </c>
      <c r="T11" s="5">
        <v>2</v>
      </c>
      <c r="U11" s="52">
        <f>SUM(R11:T11)</f>
        <v>6</v>
      </c>
      <c r="V11" s="53">
        <v>2</v>
      </c>
      <c r="W11" s="53">
        <v>1</v>
      </c>
      <c r="X11" s="53">
        <v>2</v>
      </c>
      <c r="Y11" s="54">
        <f>SUM(V11:X11)</f>
        <v>5</v>
      </c>
      <c r="Z11" s="55">
        <f>(U11*Y11)/2</f>
        <v>15</v>
      </c>
      <c r="AA11" s="57" t="s">
        <v>47</v>
      </c>
      <c r="AB11" s="59" t="s">
        <v>130</v>
      </c>
      <c r="AC11" s="61" t="s">
        <v>133</v>
      </c>
      <c r="AD11" s="61" t="s">
        <v>135</v>
      </c>
      <c r="AE11" s="61" t="s">
        <v>134</v>
      </c>
      <c r="AF11" s="19" t="s">
        <v>136</v>
      </c>
      <c r="AG11" s="19" t="s">
        <v>121</v>
      </c>
    </row>
    <row r="12" spans="1:33" ht="34.5" customHeight="1" x14ac:dyDescent="0.2">
      <c r="A12" s="10" t="s">
        <v>48</v>
      </c>
      <c r="B12" s="10" t="s">
        <v>55</v>
      </c>
      <c r="C12" s="10" t="s">
        <v>50</v>
      </c>
      <c r="D12" s="19"/>
      <c r="E12" s="20" t="s">
        <v>46</v>
      </c>
      <c r="F12" s="9" t="s">
        <v>56</v>
      </c>
      <c r="G12" s="6"/>
      <c r="H12" s="7"/>
      <c r="I12" s="7"/>
      <c r="J12" s="7"/>
      <c r="K12" s="7" t="s">
        <v>52</v>
      </c>
      <c r="L12" s="7"/>
      <c r="M12" s="7"/>
      <c r="N12" s="7"/>
      <c r="O12" s="8"/>
      <c r="P12" s="11"/>
      <c r="Q12" s="9" t="s">
        <v>57</v>
      </c>
      <c r="R12" s="12">
        <v>3</v>
      </c>
      <c r="S12" s="4">
        <v>1</v>
      </c>
      <c r="T12" s="5">
        <v>2</v>
      </c>
      <c r="U12" s="52">
        <f t="shared" ref="U12:U16" si="0">SUM(R12:T12)</f>
        <v>6</v>
      </c>
      <c r="V12" s="53">
        <v>2</v>
      </c>
      <c r="W12" s="53">
        <v>1</v>
      </c>
      <c r="X12" s="53">
        <v>2</v>
      </c>
      <c r="Y12" s="54">
        <f t="shared" ref="Y12:Y16" si="1">SUM(V12:X12)</f>
        <v>5</v>
      </c>
      <c r="Z12" s="55">
        <f t="shared" ref="Z12:Z16" si="2">(U12*Y12)/2</f>
        <v>15</v>
      </c>
      <c r="AA12" s="57" t="s">
        <v>47</v>
      </c>
      <c r="AB12" s="59" t="s">
        <v>131</v>
      </c>
      <c r="AC12" s="61" t="s">
        <v>139</v>
      </c>
      <c r="AD12" s="61" t="s">
        <v>143</v>
      </c>
      <c r="AE12" s="61" t="s">
        <v>144</v>
      </c>
      <c r="AF12" s="19" t="s">
        <v>118</v>
      </c>
      <c r="AG12" s="19" t="s">
        <v>123</v>
      </c>
    </row>
    <row r="13" spans="1:33" ht="27" customHeight="1" x14ac:dyDescent="0.2">
      <c r="A13" s="10" t="s">
        <v>48</v>
      </c>
      <c r="B13" s="10" t="s">
        <v>58</v>
      </c>
      <c r="C13" s="9" t="s">
        <v>59</v>
      </c>
      <c r="D13" s="19"/>
      <c r="E13" s="20" t="s">
        <v>46</v>
      </c>
      <c r="F13" s="9" t="s">
        <v>60</v>
      </c>
      <c r="G13" s="6"/>
      <c r="H13" s="7"/>
      <c r="I13" s="7"/>
      <c r="J13" s="7"/>
      <c r="K13" s="7"/>
      <c r="L13" s="7"/>
      <c r="M13" s="7"/>
      <c r="N13" s="7" t="s">
        <v>52</v>
      </c>
      <c r="O13" s="8"/>
      <c r="P13" s="11"/>
      <c r="Q13" s="9" t="s">
        <v>61</v>
      </c>
      <c r="R13" s="12">
        <v>3</v>
      </c>
      <c r="S13" s="4">
        <v>2</v>
      </c>
      <c r="T13" s="5">
        <v>2</v>
      </c>
      <c r="U13" s="52">
        <f t="shared" si="0"/>
        <v>7</v>
      </c>
      <c r="V13" s="53">
        <v>3</v>
      </c>
      <c r="W13" s="53">
        <v>2</v>
      </c>
      <c r="X13" s="53">
        <v>3</v>
      </c>
      <c r="Y13" s="54">
        <f t="shared" si="1"/>
        <v>8</v>
      </c>
      <c r="Z13" s="56">
        <f t="shared" si="2"/>
        <v>28</v>
      </c>
      <c r="AA13" s="58" t="s">
        <v>47</v>
      </c>
      <c r="AB13" s="60" t="s">
        <v>109</v>
      </c>
      <c r="AC13" s="61" t="s">
        <v>133</v>
      </c>
      <c r="AD13" s="61" t="s">
        <v>145</v>
      </c>
      <c r="AE13" s="61" t="s">
        <v>146</v>
      </c>
      <c r="AF13" s="19" t="s">
        <v>118</v>
      </c>
      <c r="AG13" s="19" t="s">
        <v>137</v>
      </c>
    </row>
    <row r="14" spans="1:33" ht="35.25" x14ac:dyDescent="0.2">
      <c r="A14" s="10" t="s">
        <v>48</v>
      </c>
      <c r="B14" s="10" t="s">
        <v>62</v>
      </c>
      <c r="C14" s="10" t="s">
        <v>50</v>
      </c>
      <c r="D14" s="19"/>
      <c r="E14" s="20" t="s">
        <v>46</v>
      </c>
      <c r="F14" s="9" t="s">
        <v>63</v>
      </c>
      <c r="G14" s="6"/>
      <c r="H14" s="7"/>
      <c r="I14" s="7"/>
      <c r="J14" s="7"/>
      <c r="K14" s="7" t="s">
        <v>52</v>
      </c>
      <c r="L14" s="7"/>
      <c r="M14" s="7"/>
      <c r="N14" s="7"/>
      <c r="O14" s="8"/>
      <c r="P14" s="11"/>
      <c r="Q14" s="9" t="s">
        <v>57</v>
      </c>
      <c r="R14" s="12">
        <v>1</v>
      </c>
      <c r="S14" s="4">
        <v>1</v>
      </c>
      <c r="T14" s="5">
        <v>2</v>
      </c>
      <c r="U14" s="52">
        <f t="shared" si="0"/>
        <v>4</v>
      </c>
      <c r="V14" s="53">
        <v>3</v>
      </c>
      <c r="W14" s="53">
        <v>2</v>
      </c>
      <c r="X14" s="53">
        <v>3</v>
      </c>
      <c r="Y14" s="54">
        <f t="shared" si="1"/>
        <v>8</v>
      </c>
      <c r="Z14" s="55">
        <f t="shared" si="2"/>
        <v>16</v>
      </c>
      <c r="AA14" s="57" t="s">
        <v>47</v>
      </c>
      <c r="AB14" s="59" t="s">
        <v>131</v>
      </c>
      <c r="AC14" s="61" t="s">
        <v>140</v>
      </c>
      <c r="AD14" s="61" t="s">
        <v>149</v>
      </c>
      <c r="AE14" s="61" t="s">
        <v>151</v>
      </c>
      <c r="AF14" s="19" t="s">
        <v>118</v>
      </c>
      <c r="AG14" s="19" t="s">
        <v>122</v>
      </c>
    </row>
    <row r="15" spans="1:33" ht="35.25" x14ac:dyDescent="0.2">
      <c r="A15" s="10" t="s">
        <v>48</v>
      </c>
      <c r="B15" s="10" t="s">
        <v>64</v>
      </c>
      <c r="C15" s="10" t="s">
        <v>50</v>
      </c>
      <c r="D15" s="19"/>
      <c r="E15" s="20" t="s">
        <v>46</v>
      </c>
      <c r="F15" s="9" t="s">
        <v>65</v>
      </c>
      <c r="G15" s="6"/>
      <c r="H15" s="7"/>
      <c r="I15" s="7"/>
      <c r="J15" s="7"/>
      <c r="K15" s="7"/>
      <c r="L15" s="7"/>
      <c r="M15" s="7"/>
      <c r="N15" s="7" t="s">
        <v>52</v>
      </c>
      <c r="O15" s="8"/>
      <c r="P15" s="11"/>
      <c r="Q15" s="9" t="s">
        <v>66</v>
      </c>
      <c r="R15" s="12">
        <v>3</v>
      </c>
      <c r="S15" s="4">
        <v>1</v>
      </c>
      <c r="T15" s="5">
        <v>2</v>
      </c>
      <c r="U15" s="52">
        <f t="shared" si="0"/>
        <v>6</v>
      </c>
      <c r="V15" s="53">
        <v>2</v>
      </c>
      <c r="W15" s="53">
        <v>1</v>
      </c>
      <c r="X15" s="53">
        <v>2</v>
      </c>
      <c r="Y15" s="54">
        <f t="shared" si="1"/>
        <v>5</v>
      </c>
      <c r="Z15" s="55">
        <f t="shared" si="2"/>
        <v>15</v>
      </c>
      <c r="AA15" s="57" t="s">
        <v>47</v>
      </c>
      <c r="AB15" s="59" t="s">
        <v>131</v>
      </c>
      <c r="AC15" s="61" t="s">
        <v>141</v>
      </c>
      <c r="AD15" s="61" t="s">
        <v>149</v>
      </c>
      <c r="AE15" s="61" t="s">
        <v>150</v>
      </c>
      <c r="AF15" s="19" t="s">
        <v>118</v>
      </c>
      <c r="AG15" s="19" t="s">
        <v>138</v>
      </c>
    </row>
    <row r="16" spans="1:33" ht="69.75" x14ac:dyDescent="0.2">
      <c r="A16" s="10" t="s">
        <v>48</v>
      </c>
      <c r="B16" s="10" t="s">
        <v>67</v>
      </c>
      <c r="C16" s="10" t="s">
        <v>68</v>
      </c>
      <c r="D16" s="19"/>
      <c r="E16" s="20" t="s">
        <v>46</v>
      </c>
      <c r="F16" s="10" t="s">
        <v>69</v>
      </c>
      <c r="G16" s="6"/>
      <c r="H16" s="7"/>
      <c r="I16" s="7"/>
      <c r="J16" s="7"/>
      <c r="K16" s="7" t="s">
        <v>52</v>
      </c>
      <c r="L16" s="7" t="s">
        <v>52</v>
      </c>
      <c r="M16" s="7"/>
      <c r="N16" s="7"/>
      <c r="O16" s="8"/>
      <c r="P16" s="11"/>
      <c r="Q16" s="9" t="s">
        <v>70</v>
      </c>
      <c r="R16" s="12">
        <v>4</v>
      </c>
      <c r="S16" s="4">
        <v>3</v>
      </c>
      <c r="T16" s="5">
        <v>1</v>
      </c>
      <c r="U16" s="52">
        <f t="shared" si="0"/>
        <v>8</v>
      </c>
      <c r="V16" s="53">
        <v>5</v>
      </c>
      <c r="W16" s="53">
        <v>1</v>
      </c>
      <c r="X16" s="53">
        <v>2</v>
      </c>
      <c r="Y16" s="54">
        <f t="shared" si="1"/>
        <v>8</v>
      </c>
      <c r="Z16" s="56">
        <f t="shared" si="2"/>
        <v>32</v>
      </c>
      <c r="AA16" s="58" t="s">
        <v>47</v>
      </c>
      <c r="AB16" s="60" t="s">
        <v>109</v>
      </c>
      <c r="AC16" s="61" t="s">
        <v>142</v>
      </c>
      <c r="AD16" s="61" t="s">
        <v>147</v>
      </c>
      <c r="AE16" s="61" t="s">
        <v>148</v>
      </c>
      <c r="AF16" s="19" t="s">
        <v>118</v>
      </c>
      <c r="AG16" s="19" t="s">
        <v>119</v>
      </c>
    </row>
  </sheetData>
  <mergeCells count="21">
    <mergeCell ref="AG9:AG10"/>
    <mergeCell ref="AC8:AC10"/>
    <mergeCell ref="AD8:AD10"/>
    <mergeCell ref="AE8:AG8"/>
    <mergeCell ref="G9:L9"/>
    <mergeCell ref="M9:P9"/>
    <mergeCell ref="R9:U9"/>
    <mergeCell ref="V9:Y9"/>
    <mergeCell ref="Z9:AB9"/>
    <mergeCell ref="AE9:AE10"/>
    <mergeCell ref="AF9:AF10"/>
    <mergeCell ref="A1:AG3"/>
    <mergeCell ref="A4:K4"/>
    <mergeCell ref="A5:K5"/>
    <mergeCell ref="A6:K6"/>
    <mergeCell ref="A7:AG7"/>
    <mergeCell ref="A8:C9"/>
    <mergeCell ref="D8:D10"/>
    <mergeCell ref="E8:F9"/>
    <mergeCell ref="G8:Q8"/>
    <mergeCell ref="R8:AB8"/>
  </mergeCells>
  <phoneticPr fontId="28" alignment="center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43C7-6B5E-084F-9187-F6FEFF1781FC}">
  <dimension ref="A1:AG18"/>
  <sheetViews>
    <sheetView zoomScaleNormal="100" zoomScaleSheetLayoutView="100" workbookViewId="0">
      <selection activeCell="A5" sqref="A5:K5"/>
    </sheetView>
  </sheetViews>
  <sheetFormatPr defaultRowHeight="15" x14ac:dyDescent="0.2"/>
  <cols>
    <col min="1" max="1" width="19.50390625" bestFit="1" customWidth="1"/>
    <col min="2" max="2" width="26.09765625" bestFit="1" customWidth="1"/>
    <col min="3" max="3" width="25.9609375" bestFit="1" customWidth="1"/>
    <col min="4" max="4" width="10.625" bestFit="1" customWidth="1"/>
    <col min="5" max="5" width="9.28125" bestFit="1" customWidth="1"/>
    <col min="6" max="6" width="33.765625" bestFit="1" customWidth="1"/>
    <col min="17" max="17" width="34.4375" bestFit="1" customWidth="1"/>
    <col min="28" max="28" width="9.4140625" customWidth="1"/>
    <col min="29" max="29" width="22.8671875" bestFit="1" customWidth="1"/>
    <col min="30" max="30" width="33.49609375" bestFit="1" customWidth="1"/>
    <col min="31" max="31" width="17.08203125" customWidth="1"/>
    <col min="32" max="32" width="34.4375" bestFit="1" customWidth="1"/>
    <col min="33" max="33" width="12.23828125" bestFit="1" customWidth="1"/>
  </cols>
  <sheetData>
    <row r="1" spans="1:33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18.75" x14ac:dyDescent="0.25">
      <c r="A4" s="119" t="s">
        <v>86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22"/>
      <c r="AB4" s="22"/>
      <c r="AC4" s="22"/>
      <c r="AD4" s="22"/>
      <c r="AE4" s="22"/>
      <c r="AF4" s="22"/>
      <c r="AG4" s="22"/>
    </row>
    <row r="5" spans="1:33" ht="18.75" x14ac:dyDescent="0.25">
      <c r="A5" s="119" t="s">
        <v>87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22"/>
      <c r="AB5" s="22"/>
      <c r="AC5" s="22"/>
      <c r="AD5" s="22"/>
      <c r="AE5" s="22"/>
      <c r="AF5" s="22"/>
      <c r="AG5" s="22"/>
    </row>
    <row r="6" spans="1:33" ht="18.75" x14ac:dyDescent="0.25">
      <c r="A6" s="122" t="s">
        <v>88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22"/>
      <c r="AB6" s="22"/>
      <c r="AC6" s="22"/>
      <c r="AD6" s="22"/>
      <c r="AE6" s="22"/>
      <c r="AF6" s="22"/>
      <c r="AG6" s="22"/>
    </row>
    <row r="7" spans="1:33" x14ac:dyDescent="0.2">
      <c r="A7" s="125" t="s">
        <v>4</v>
      </c>
      <c r="B7" s="126"/>
      <c r="C7" s="127"/>
      <c r="D7" s="131" t="s">
        <v>5</v>
      </c>
      <c r="E7" s="133" t="s">
        <v>6</v>
      </c>
      <c r="F7" s="134"/>
      <c r="G7" s="137" t="s">
        <v>7</v>
      </c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137" t="s">
        <v>8</v>
      </c>
      <c r="S7" s="138"/>
      <c r="T7" s="138"/>
      <c r="U7" s="138"/>
      <c r="V7" s="138"/>
      <c r="W7" s="138"/>
      <c r="X7" s="138"/>
      <c r="Y7" s="138"/>
      <c r="Z7" s="138"/>
      <c r="AA7" s="138"/>
      <c r="AB7" s="139"/>
      <c r="AC7" s="140" t="s">
        <v>9</v>
      </c>
      <c r="AD7" s="140" t="s">
        <v>10</v>
      </c>
      <c r="AE7" s="142" t="s">
        <v>11</v>
      </c>
      <c r="AF7" s="143"/>
      <c r="AG7" s="143"/>
    </row>
    <row r="8" spans="1:33" x14ac:dyDescent="0.2">
      <c r="A8" s="128"/>
      <c r="B8" s="129"/>
      <c r="C8" s="130"/>
      <c r="D8" s="132"/>
      <c r="E8" s="135"/>
      <c r="F8" s="136"/>
      <c r="G8" s="144" t="s">
        <v>12</v>
      </c>
      <c r="H8" s="145"/>
      <c r="I8" s="145"/>
      <c r="J8" s="145"/>
      <c r="K8" s="145"/>
      <c r="L8" s="146"/>
      <c r="M8" s="144" t="s">
        <v>13</v>
      </c>
      <c r="N8" s="145"/>
      <c r="O8" s="145"/>
      <c r="P8" s="146"/>
      <c r="Q8" s="24" t="s">
        <v>14</v>
      </c>
      <c r="R8" s="137" t="s">
        <v>15</v>
      </c>
      <c r="S8" s="138"/>
      <c r="T8" s="138"/>
      <c r="U8" s="139"/>
      <c r="V8" s="137" t="s">
        <v>16</v>
      </c>
      <c r="W8" s="138"/>
      <c r="X8" s="138"/>
      <c r="Y8" s="139"/>
      <c r="Z8" s="113" t="s">
        <v>17</v>
      </c>
      <c r="AA8" s="114"/>
      <c r="AB8" s="115"/>
      <c r="AC8" s="141"/>
      <c r="AD8" s="141"/>
      <c r="AE8" s="116" t="s">
        <v>18</v>
      </c>
      <c r="AF8" s="116" t="s">
        <v>19</v>
      </c>
      <c r="AG8" s="116" t="s">
        <v>20</v>
      </c>
    </row>
    <row r="9" spans="1:33" ht="63" customHeight="1" x14ac:dyDescent="0.2">
      <c r="A9" s="25" t="s">
        <v>21</v>
      </c>
      <c r="B9" s="25" t="s">
        <v>22</v>
      </c>
      <c r="C9" s="25" t="s">
        <v>23</v>
      </c>
      <c r="D9" s="132"/>
      <c r="E9" s="26" t="s">
        <v>24</v>
      </c>
      <c r="F9" s="26" t="s">
        <v>25</v>
      </c>
      <c r="G9" s="27" t="s">
        <v>26</v>
      </c>
      <c r="H9" s="27" t="s">
        <v>27</v>
      </c>
      <c r="I9" s="27" t="s">
        <v>28</v>
      </c>
      <c r="J9" s="27" t="s">
        <v>29</v>
      </c>
      <c r="K9" s="27" t="s">
        <v>30</v>
      </c>
      <c r="L9" s="27" t="s">
        <v>31</v>
      </c>
      <c r="M9" s="27" t="s">
        <v>32</v>
      </c>
      <c r="N9" s="27" t="s">
        <v>33</v>
      </c>
      <c r="O9" s="27" t="s">
        <v>34</v>
      </c>
      <c r="P9" s="27" t="s">
        <v>35</v>
      </c>
      <c r="Q9" s="28" t="s">
        <v>36</v>
      </c>
      <c r="R9" s="29" t="s">
        <v>37</v>
      </c>
      <c r="S9" s="29" t="s">
        <v>38</v>
      </c>
      <c r="T9" s="29" t="s">
        <v>39</v>
      </c>
      <c r="U9" s="29" t="s">
        <v>40</v>
      </c>
      <c r="V9" s="29" t="s">
        <v>41</v>
      </c>
      <c r="W9" s="29" t="s">
        <v>42</v>
      </c>
      <c r="X9" s="29" t="s">
        <v>43</v>
      </c>
      <c r="Y9" s="29" t="s">
        <v>40</v>
      </c>
      <c r="Z9" s="29" t="s">
        <v>44</v>
      </c>
      <c r="AA9" s="29" t="s">
        <v>17</v>
      </c>
      <c r="AB9" s="29" t="s">
        <v>45</v>
      </c>
      <c r="AC9" s="141"/>
      <c r="AD9" s="141"/>
      <c r="AE9" s="117"/>
      <c r="AF9" s="117"/>
      <c r="AG9" s="117"/>
    </row>
    <row r="10" spans="1:33" ht="24" customHeight="1" x14ac:dyDescent="0.2">
      <c r="A10" s="30" t="s">
        <v>89</v>
      </c>
      <c r="B10" s="30" t="s">
        <v>90</v>
      </c>
      <c r="C10" s="31" t="s">
        <v>91</v>
      </c>
      <c r="D10" s="31"/>
      <c r="E10" s="31" t="s">
        <v>46</v>
      </c>
      <c r="F10" s="31" t="s">
        <v>92</v>
      </c>
      <c r="G10" s="31" t="s">
        <v>46</v>
      </c>
      <c r="H10" s="31"/>
      <c r="I10" s="31" t="s">
        <v>46</v>
      </c>
      <c r="J10" s="31"/>
      <c r="K10" s="31"/>
      <c r="L10" s="31"/>
      <c r="M10" s="31"/>
      <c r="N10" s="31" t="s">
        <v>46</v>
      </c>
      <c r="O10" s="31"/>
      <c r="P10" s="31"/>
      <c r="Q10" s="32" t="s">
        <v>93</v>
      </c>
      <c r="R10" s="33">
        <v>4</v>
      </c>
      <c r="S10" s="33">
        <v>5</v>
      </c>
      <c r="T10" s="33">
        <v>3</v>
      </c>
      <c r="U10" s="147">
        <f>SUM(R10:T10)</f>
        <v>12</v>
      </c>
      <c r="V10" s="39">
        <v>1</v>
      </c>
      <c r="W10" s="39">
        <v>2</v>
      </c>
      <c r="X10" s="39">
        <v>2</v>
      </c>
      <c r="Y10" s="149">
        <f>SUM(V10:X10)</f>
        <v>5</v>
      </c>
      <c r="Z10" s="158">
        <f>(U10*Y10)/2</f>
        <v>30</v>
      </c>
      <c r="AA10" s="40" t="s">
        <v>47</v>
      </c>
      <c r="AB10" s="163" t="s">
        <v>109</v>
      </c>
      <c r="AC10" s="33" t="s">
        <v>110</v>
      </c>
      <c r="AD10" s="33" t="s">
        <v>114</v>
      </c>
      <c r="AE10" s="152" t="s">
        <v>125</v>
      </c>
      <c r="AF10" s="33" t="s">
        <v>118</v>
      </c>
      <c r="AG10" s="33"/>
    </row>
    <row r="11" spans="1:33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4" t="s">
        <v>94</v>
      </c>
      <c r="R11" s="42"/>
      <c r="S11" s="42"/>
      <c r="T11" s="42"/>
      <c r="U11" s="148"/>
      <c r="V11" s="43"/>
      <c r="W11" s="43"/>
      <c r="X11" s="43"/>
      <c r="Y11" s="150"/>
      <c r="Z11" s="159"/>
      <c r="AA11" s="44"/>
      <c r="AB11" s="164"/>
      <c r="AC11" s="42"/>
      <c r="AD11" s="42"/>
      <c r="AE11" s="153"/>
      <c r="AF11" s="42"/>
      <c r="AG11" s="42" t="s">
        <v>119</v>
      </c>
    </row>
    <row r="12" spans="1:33" ht="57.75" x14ac:dyDescent="0.2">
      <c r="A12" s="35" t="s">
        <v>89</v>
      </c>
      <c r="B12" s="35" t="s">
        <v>95</v>
      </c>
      <c r="C12" s="36" t="s">
        <v>96</v>
      </c>
      <c r="D12" s="36"/>
      <c r="E12" s="36" t="s">
        <v>46</v>
      </c>
      <c r="F12" s="36" t="s">
        <v>97</v>
      </c>
      <c r="G12" s="36"/>
      <c r="H12" s="36"/>
      <c r="I12" s="36" t="s">
        <v>46</v>
      </c>
      <c r="J12" s="36"/>
      <c r="K12" s="36"/>
      <c r="L12" s="36"/>
      <c r="M12" s="36"/>
      <c r="N12" s="36" t="s">
        <v>46</v>
      </c>
      <c r="O12" s="36"/>
      <c r="P12" s="36"/>
      <c r="Q12" s="37" t="s">
        <v>57</v>
      </c>
      <c r="R12" s="38">
        <v>3</v>
      </c>
      <c r="S12" s="38">
        <v>2</v>
      </c>
      <c r="T12" s="38">
        <v>2</v>
      </c>
      <c r="U12" s="48">
        <f t="shared" ref="U11:U18" si="0">SUM(R12:T12)</f>
        <v>7</v>
      </c>
      <c r="V12" s="46">
        <v>1</v>
      </c>
      <c r="W12" s="46">
        <v>3</v>
      </c>
      <c r="X12" s="46">
        <v>2</v>
      </c>
      <c r="Y12" s="48">
        <f t="shared" ref="Y11:Y18" si="1">SUM(V12:X12)</f>
        <v>6</v>
      </c>
      <c r="Z12" s="49">
        <f t="shared" ref="Z11:Z18" si="2">(U12*Y12)/2</f>
        <v>21</v>
      </c>
      <c r="AA12" s="50" t="s">
        <v>47</v>
      </c>
      <c r="AB12" s="47" t="s">
        <v>54</v>
      </c>
      <c r="AC12" s="38" t="s">
        <v>113</v>
      </c>
      <c r="AD12" s="38" t="s">
        <v>115</v>
      </c>
      <c r="AE12" s="38" t="s">
        <v>126</v>
      </c>
      <c r="AF12" s="38" t="s">
        <v>118</v>
      </c>
      <c r="AG12" s="38" t="s">
        <v>120</v>
      </c>
    </row>
    <row r="13" spans="1:33" ht="24" x14ac:dyDescent="0.2">
      <c r="A13" s="30" t="s">
        <v>89</v>
      </c>
      <c r="B13" s="30" t="s">
        <v>98</v>
      </c>
      <c r="C13" s="31" t="s">
        <v>99</v>
      </c>
      <c r="D13" s="31" t="s">
        <v>46</v>
      </c>
      <c r="E13" s="31"/>
      <c r="F13" s="31" t="s">
        <v>100</v>
      </c>
      <c r="G13" s="31" t="s">
        <v>46</v>
      </c>
      <c r="H13" s="31"/>
      <c r="I13" s="31"/>
      <c r="J13" s="31"/>
      <c r="K13" s="31"/>
      <c r="L13" s="31"/>
      <c r="M13" s="31" t="s">
        <v>46</v>
      </c>
      <c r="N13" s="31"/>
      <c r="O13" s="31" t="s">
        <v>46</v>
      </c>
      <c r="P13" s="31"/>
      <c r="Q13" s="32"/>
      <c r="R13" s="33">
        <v>3</v>
      </c>
      <c r="S13" s="33">
        <v>2</v>
      </c>
      <c r="T13" s="33">
        <v>2</v>
      </c>
      <c r="U13" s="149">
        <f t="shared" si="0"/>
        <v>7</v>
      </c>
      <c r="V13" s="39">
        <v>3</v>
      </c>
      <c r="W13" s="39">
        <v>2</v>
      </c>
      <c r="X13" s="39">
        <v>1</v>
      </c>
      <c r="Y13" s="149">
        <f t="shared" si="1"/>
        <v>6</v>
      </c>
      <c r="Z13" s="160">
        <f>(U13*Y13)/2</f>
        <v>21</v>
      </c>
      <c r="AA13" s="49" t="s">
        <v>47</v>
      </c>
      <c r="AB13" s="41" t="s">
        <v>54</v>
      </c>
      <c r="AC13" s="33" t="s">
        <v>112</v>
      </c>
      <c r="AD13" s="33" t="s">
        <v>116</v>
      </c>
      <c r="AE13" s="154" t="s">
        <v>127</v>
      </c>
      <c r="AF13" s="33"/>
      <c r="AG13" s="33"/>
    </row>
    <row r="14" spans="1:33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34" t="s">
        <v>61</v>
      </c>
      <c r="R14" s="42"/>
      <c r="S14" s="42"/>
      <c r="T14" s="42"/>
      <c r="U14" s="150"/>
      <c r="V14" s="43"/>
      <c r="W14" s="43"/>
      <c r="X14" s="43"/>
      <c r="Y14" s="150"/>
      <c r="Z14" s="161"/>
      <c r="AA14" s="51"/>
      <c r="AB14" s="45"/>
      <c r="AC14" s="42"/>
      <c r="AD14" s="42"/>
      <c r="AE14" s="155"/>
      <c r="AF14" s="42" t="s">
        <v>118</v>
      </c>
      <c r="AG14" s="42" t="s">
        <v>121</v>
      </c>
    </row>
    <row r="15" spans="1:33" x14ac:dyDescent="0.2">
      <c r="A15" s="30" t="s">
        <v>89</v>
      </c>
      <c r="B15" s="30" t="s">
        <v>101</v>
      </c>
      <c r="C15" s="31" t="s">
        <v>102</v>
      </c>
      <c r="D15" s="31" t="s">
        <v>46</v>
      </c>
      <c r="E15" s="31"/>
      <c r="F15" s="31" t="s">
        <v>103</v>
      </c>
      <c r="G15" s="31"/>
      <c r="H15" s="31" t="s">
        <v>46</v>
      </c>
      <c r="I15" s="31" t="s">
        <v>46</v>
      </c>
      <c r="J15" s="31"/>
      <c r="K15" s="31"/>
      <c r="L15" s="31"/>
      <c r="M15" s="31" t="s">
        <v>46</v>
      </c>
      <c r="N15" s="31" t="s">
        <v>46</v>
      </c>
      <c r="O15" s="31"/>
      <c r="P15" s="31"/>
      <c r="Q15" s="32"/>
      <c r="R15" s="33">
        <v>1</v>
      </c>
      <c r="S15" s="33">
        <v>2</v>
      </c>
      <c r="T15" s="33">
        <v>2</v>
      </c>
      <c r="U15" s="149">
        <f t="shared" si="0"/>
        <v>5</v>
      </c>
      <c r="V15" s="39">
        <v>2</v>
      </c>
      <c r="W15" s="39">
        <v>3</v>
      </c>
      <c r="X15" s="39">
        <v>1</v>
      </c>
      <c r="Y15" s="149">
        <f t="shared" si="1"/>
        <v>6</v>
      </c>
      <c r="Z15" s="160">
        <f t="shared" si="2"/>
        <v>15</v>
      </c>
      <c r="AA15" s="49" t="s">
        <v>47</v>
      </c>
      <c r="AB15" s="41" t="s">
        <v>54</v>
      </c>
      <c r="AC15" s="33" t="s">
        <v>110</v>
      </c>
      <c r="AD15" s="33" t="s">
        <v>124</v>
      </c>
      <c r="AE15" s="156" t="s">
        <v>129</v>
      </c>
      <c r="AF15" s="33"/>
      <c r="AG15" s="33"/>
    </row>
    <row r="16" spans="1:33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34" t="s">
        <v>104</v>
      </c>
      <c r="R16" s="42"/>
      <c r="S16" s="42"/>
      <c r="T16" s="42"/>
      <c r="U16" s="150"/>
      <c r="V16" s="43"/>
      <c r="W16" s="43"/>
      <c r="X16" s="43"/>
      <c r="Y16" s="150"/>
      <c r="Z16" s="161"/>
      <c r="AA16" s="51"/>
      <c r="AB16" s="45"/>
      <c r="AC16" s="42"/>
      <c r="AD16" s="42"/>
      <c r="AE16" s="157"/>
      <c r="AF16" s="42" t="s">
        <v>118</v>
      </c>
      <c r="AG16" s="42" t="s">
        <v>122</v>
      </c>
    </row>
    <row r="17" spans="1:33" x14ac:dyDescent="0.2">
      <c r="A17" s="30" t="s">
        <v>89</v>
      </c>
      <c r="B17" s="30" t="s">
        <v>105</v>
      </c>
      <c r="C17" s="31" t="s">
        <v>106</v>
      </c>
      <c r="D17" s="31"/>
      <c r="E17" s="31" t="s">
        <v>46</v>
      </c>
      <c r="F17" s="31" t="s">
        <v>107</v>
      </c>
      <c r="G17" s="31" t="s">
        <v>46</v>
      </c>
      <c r="H17" s="31"/>
      <c r="I17" s="31"/>
      <c r="J17" s="31"/>
      <c r="K17" s="31"/>
      <c r="L17" s="31"/>
      <c r="M17" s="31" t="s">
        <v>46</v>
      </c>
      <c r="N17" s="31"/>
      <c r="O17" s="31" t="s">
        <v>46</v>
      </c>
      <c r="P17" s="31" t="s">
        <v>46</v>
      </c>
      <c r="Q17" s="32"/>
      <c r="R17" s="33">
        <v>2</v>
      </c>
      <c r="S17" s="33">
        <v>3</v>
      </c>
      <c r="T17" s="33">
        <v>4</v>
      </c>
      <c r="U17" s="149">
        <f t="shared" si="0"/>
        <v>9</v>
      </c>
      <c r="V17" s="39">
        <v>3</v>
      </c>
      <c r="W17" s="39">
        <v>2</v>
      </c>
      <c r="X17" s="39">
        <v>3</v>
      </c>
      <c r="Y17" s="149">
        <f t="shared" si="1"/>
        <v>8</v>
      </c>
      <c r="Z17" s="158">
        <f t="shared" si="2"/>
        <v>36</v>
      </c>
      <c r="AA17" s="40" t="s">
        <v>47</v>
      </c>
      <c r="AB17" s="165" t="str">
        <f>AB10</f>
        <v>PRIORITARIO</v>
      </c>
      <c r="AC17" s="33" t="s">
        <v>111</v>
      </c>
      <c r="AD17" s="33" t="s">
        <v>117</v>
      </c>
      <c r="AE17" s="156" t="s">
        <v>128</v>
      </c>
      <c r="AF17" s="33"/>
      <c r="AG17" s="33"/>
    </row>
    <row r="18" spans="1:33" ht="28.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34" t="s">
        <v>108</v>
      </c>
      <c r="R18" s="42"/>
      <c r="S18" s="42"/>
      <c r="T18" s="42"/>
      <c r="U18" s="151"/>
      <c r="V18" s="43"/>
      <c r="W18" s="43"/>
      <c r="X18" s="43"/>
      <c r="Y18" s="151"/>
      <c r="Z18" s="162"/>
      <c r="AA18" s="44"/>
      <c r="AB18" s="166"/>
      <c r="AC18" s="42"/>
      <c r="AD18" s="42"/>
      <c r="AE18" s="157"/>
      <c r="AF18" s="42" t="s">
        <v>118</v>
      </c>
      <c r="AG18" s="42" t="s">
        <v>123</v>
      </c>
    </row>
  </sheetData>
  <mergeCells count="38">
    <mergeCell ref="AE10:AE11"/>
    <mergeCell ref="AE13:AE14"/>
    <mergeCell ref="AE15:AE16"/>
    <mergeCell ref="AE17:AE18"/>
    <mergeCell ref="Z10:Z11"/>
    <mergeCell ref="Z13:Z14"/>
    <mergeCell ref="Z15:Z16"/>
    <mergeCell ref="Z17:Z18"/>
    <mergeCell ref="AB10:AB11"/>
    <mergeCell ref="AB17:AB18"/>
    <mergeCell ref="U13:U14"/>
    <mergeCell ref="U15:U16"/>
    <mergeCell ref="U17:U18"/>
    <mergeCell ref="Y10:Y11"/>
    <mergeCell ref="Y13:Y14"/>
    <mergeCell ref="Y15:Y16"/>
    <mergeCell ref="Y17:Y18"/>
    <mergeCell ref="G8:L8"/>
    <mergeCell ref="M8:P8"/>
    <mergeCell ref="R8:U8"/>
    <mergeCell ref="V8:Y8"/>
    <mergeCell ref="U10:U11"/>
    <mergeCell ref="Z8:AB8"/>
    <mergeCell ref="AE8:AE9"/>
    <mergeCell ref="AF8:AF9"/>
    <mergeCell ref="AG8:AG9"/>
    <mergeCell ref="A1:AG3"/>
    <mergeCell ref="A4:K4"/>
    <mergeCell ref="A5:K5"/>
    <mergeCell ref="A6:K6"/>
    <mergeCell ref="A7:C8"/>
    <mergeCell ref="D7:D9"/>
    <mergeCell ref="E7:F8"/>
    <mergeCell ref="G7:Q7"/>
    <mergeCell ref="R7:AB7"/>
    <mergeCell ref="AC7:AC9"/>
    <mergeCell ref="AD7:AD9"/>
    <mergeCell ref="AE7:AG7"/>
  </mergeCells>
  <phoneticPr fontId="28" alignment="center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0A33-FA66-4D4F-8D33-3DBB4DCD5F8A}">
  <dimension ref="A1:AG18"/>
  <sheetViews>
    <sheetView zoomScaleNormal="100" zoomScaleSheetLayoutView="100" workbookViewId="0">
      <selection activeCell="AE19" sqref="AE19"/>
    </sheetView>
  </sheetViews>
  <sheetFormatPr defaultRowHeight="15" x14ac:dyDescent="0.2"/>
  <cols>
    <col min="1" max="1" width="19.50390625" bestFit="1" customWidth="1"/>
    <col min="2" max="2" width="26.09765625" bestFit="1" customWidth="1"/>
    <col min="3" max="3" width="25.9609375" bestFit="1" customWidth="1"/>
    <col min="4" max="4" width="10.625" bestFit="1" customWidth="1"/>
    <col min="5" max="5" width="9.28125" bestFit="1" customWidth="1"/>
    <col min="6" max="6" width="33.765625" bestFit="1" customWidth="1"/>
    <col min="17" max="17" width="34.4375" bestFit="1" customWidth="1"/>
    <col min="28" max="28" width="9.4140625" customWidth="1"/>
    <col min="29" max="29" width="22.8671875" bestFit="1" customWidth="1"/>
    <col min="30" max="30" width="33.49609375" bestFit="1" customWidth="1"/>
    <col min="31" max="31" width="17.08203125" customWidth="1"/>
    <col min="32" max="32" width="34.4375" bestFit="1" customWidth="1"/>
    <col min="33" max="33" width="12.23828125" bestFit="1" customWidth="1"/>
  </cols>
  <sheetData>
    <row r="1" spans="1:33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18.75" x14ac:dyDescent="0.25">
      <c r="A4" s="119" t="s">
        <v>86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22"/>
      <c r="AB4" s="22"/>
      <c r="AC4" s="22"/>
      <c r="AD4" s="22"/>
      <c r="AE4" s="22"/>
      <c r="AF4" s="22"/>
      <c r="AG4" s="22"/>
    </row>
    <row r="5" spans="1:33" ht="18.75" x14ac:dyDescent="0.25">
      <c r="A5" s="119" t="s">
        <v>87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22"/>
      <c r="AB5" s="22"/>
      <c r="AC5" s="22"/>
      <c r="AD5" s="22"/>
      <c r="AE5" s="22"/>
      <c r="AF5" s="22"/>
      <c r="AG5" s="22"/>
    </row>
    <row r="6" spans="1:33" ht="18.75" x14ac:dyDescent="0.25">
      <c r="A6" s="122" t="s">
        <v>88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22"/>
      <c r="AB6" s="22"/>
      <c r="AC6" s="22"/>
      <c r="AD6" s="22"/>
      <c r="AE6" s="22"/>
      <c r="AF6" s="22"/>
      <c r="AG6" s="22"/>
    </row>
    <row r="7" spans="1:33" x14ac:dyDescent="0.2">
      <c r="A7" s="125" t="s">
        <v>4</v>
      </c>
      <c r="B7" s="126"/>
      <c r="C7" s="127"/>
      <c r="D7" s="131" t="s">
        <v>5</v>
      </c>
      <c r="E7" s="133" t="s">
        <v>6</v>
      </c>
      <c r="F7" s="134"/>
      <c r="G7" s="137" t="s">
        <v>7</v>
      </c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137" t="s">
        <v>8</v>
      </c>
      <c r="S7" s="138"/>
      <c r="T7" s="138"/>
      <c r="U7" s="138"/>
      <c r="V7" s="138"/>
      <c r="W7" s="138"/>
      <c r="X7" s="138"/>
      <c r="Y7" s="138"/>
      <c r="Z7" s="138"/>
      <c r="AA7" s="138"/>
      <c r="AB7" s="139"/>
      <c r="AC7" s="140" t="s">
        <v>9</v>
      </c>
      <c r="AD7" s="140" t="s">
        <v>10</v>
      </c>
      <c r="AE7" s="142" t="s">
        <v>11</v>
      </c>
      <c r="AF7" s="143"/>
      <c r="AG7" s="143"/>
    </row>
    <row r="8" spans="1:33" x14ac:dyDescent="0.2">
      <c r="A8" s="128"/>
      <c r="B8" s="129"/>
      <c r="C8" s="130"/>
      <c r="D8" s="132"/>
      <c r="E8" s="135"/>
      <c r="F8" s="136"/>
      <c r="G8" s="144" t="s">
        <v>12</v>
      </c>
      <c r="H8" s="145"/>
      <c r="I8" s="145"/>
      <c r="J8" s="145"/>
      <c r="K8" s="145"/>
      <c r="L8" s="146"/>
      <c r="M8" s="144" t="s">
        <v>13</v>
      </c>
      <c r="N8" s="145"/>
      <c r="O8" s="145"/>
      <c r="P8" s="146"/>
      <c r="Q8" s="24" t="s">
        <v>14</v>
      </c>
      <c r="R8" s="137" t="s">
        <v>15</v>
      </c>
      <c r="S8" s="138"/>
      <c r="T8" s="138"/>
      <c r="U8" s="139"/>
      <c r="V8" s="137" t="s">
        <v>16</v>
      </c>
      <c r="W8" s="138"/>
      <c r="X8" s="138"/>
      <c r="Y8" s="139"/>
      <c r="Z8" s="113" t="s">
        <v>17</v>
      </c>
      <c r="AA8" s="114"/>
      <c r="AB8" s="115"/>
      <c r="AC8" s="141"/>
      <c r="AD8" s="141"/>
      <c r="AE8" s="116" t="s">
        <v>18</v>
      </c>
      <c r="AF8" s="116" t="s">
        <v>19</v>
      </c>
      <c r="AG8" s="116" t="s">
        <v>20</v>
      </c>
    </row>
    <row r="9" spans="1:33" ht="63" customHeight="1" x14ac:dyDescent="0.2">
      <c r="A9" s="25" t="s">
        <v>21</v>
      </c>
      <c r="B9" s="25" t="s">
        <v>22</v>
      </c>
      <c r="C9" s="25" t="s">
        <v>23</v>
      </c>
      <c r="D9" s="132"/>
      <c r="E9" s="26" t="s">
        <v>24</v>
      </c>
      <c r="F9" s="26" t="s">
        <v>25</v>
      </c>
      <c r="G9" s="27" t="s">
        <v>26</v>
      </c>
      <c r="H9" s="27" t="s">
        <v>27</v>
      </c>
      <c r="I9" s="27" t="s">
        <v>28</v>
      </c>
      <c r="J9" s="27" t="s">
        <v>29</v>
      </c>
      <c r="K9" s="27" t="s">
        <v>30</v>
      </c>
      <c r="L9" s="27" t="s">
        <v>31</v>
      </c>
      <c r="M9" s="27" t="s">
        <v>32</v>
      </c>
      <c r="N9" s="27" t="s">
        <v>33</v>
      </c>
      <c r="O9" s="27" t="s">
        <v>34</v>
      </c>
      <c r="P9" s="27" t="s">
        <v>35</v>
      </c>
      <c r="Q9" s="28" t="s">
        <v>36</v>
      </c>
      <c r="R9" s="29" t="s">
        <v>37</v>
      </c>
      <c r="S9" s="29" t="s">
        <v>38</v>
      </c>
      <c r="T9" s="29" t="s">
        <v>39</v>
      </c>
      <c r="U9" s="29" t="s">
        <v>40</v>
      </c>
      <c r="V9" s="29" t="s">
        <v>41</v>
      </c>
      <c r="W9" s="29" t="s">
        <v>42</v>
      </c>
      <c r="X9" s="29" t="s">
        <v>43</v>
      </c>
      <c r="Y9" s="29" t="s">
        <v>40</v>
      </c>
      <c r="Z9" s="29" t="s">
        <v>44</v>
      </c>
      <c r="AA9" s="29" t="s">
        <v>17</v>
      </c>
      <c r="AB9" s="29" t="s">
        <v>45</v>
      </c>
      <c r="AC9" s="141"/>
      <c r="AD9" s="141"/>
      <c r="AE9" s="117"/>
      <c r="AF9" s="117"/>
      <c r="AG9" s="117"/>
    </row>
    <row r="10" spans="1:33" ht="24" customHeight="1" x14ac:dyDescent="0.2">
      <c r="A10" s="30" t="s">
        <v>152</v>
      </c>
      <c r="B10" s="30" t="s">
        <v>153</v>
      </c>
      <c r="C10" s="31" t="s">
        <v>91</v>
      </c>
      <c r="D10" s="31"/>
      <c r="E10" s="31" t="s">
        <v>46</v>
      </c>
      <c r="F10" s="31" t="s">
        <v>92</v>
      </c>
      <c r="G10" s="31" t="s">
        <v>46</v>
      </c>
      <c r="H10" s="31"/>
      <c r="I10" s="31" t="s">
        <v>46</v>
      </c>
      <c r="J10" s="31"/>
      <c r="K10" s="31"/>
      <c r="L10" s="31"/>
      <c r="M10" s="31"/>
      <c r="N10" s="31" t="s">
        <v>46</v>
      </c>
      <c r="O10" s="31"/>
      <c r="P10" s="31"/>
      <c r="Q10" s="32" t="s">
        <v>93</v>
      </c>
      <c r="R10" s="33">
        <v>1</v>
      </c>
      <c r="S10" s="33">
        <v>5</v>
      </c>
      <c r="T10" s="33">
        <v>2</v>
      </c>
      <c r="U10" s="147">
        <f>SUM(R10:T10)</f>
        <v>8</v>
      </c>
      <c r="V10" s="39">
        <v>3</v>
      </c>
      <c r="W10" s="39">
        <v>3</v>
      </c>
      <c r="X10" s="39">
        <v>2</v>
      </c>
      <c r="Y10" s="149">
        <f>SUM(V10:X10)</f>
        <v>8</v>
      </c>
      <c r="Z10" s="158">
        <f>(U10*Y10)/2</f>
        <v>32</v>
      </c>
      <c r="AA10" s="40" t="s">
        <v>47</v>
      </c>
      <c r="AB10" s="163" t="s">
        <v>109</v>
      </c>
      <c r="AC10" s="33" t="s">
        <v>167</v>
      </c>
      <c r="AD10" s="33" t="s">
        <v>170</v>
      </c>
      <c r="AE10" s="152" t="s">
        <v>172</v>
      </c>
      <c r="AF10" s="33" t="s">
        <v>118</v>
      </c>
      <c r="AG10" s="33"/>
    </row>
    <row r="11" spans="1:33" x14ac:dyDescent="0.2">
      <c r="A11" s="42"/>
      <c r="B11" s="42"/>
      <c r="C11" s="42"/>
      <c r="D11" s="42"/>
      <c r="E11" s="31"/>
      <c r="F11" s="3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4" t="s">
        <v>94</v>
      </c>
      <c r="R11" s="42"/>
      <c r="S11" s="42"/>
      <c r="T11" s="42"/>
      <c r="U11" s="148"/>
      <c r="V11" s="43"/>
      <c r="W11" s="43"/>
      <c r="X11" s="43"/>
      <c r="Y11" s="150"/>
      <c r="Z11" s="159"/>
      <c r="AA11" s="64"/>
      <c r="AB11" s="164"/>
      <c r="AC11" s="42"/>
      <c r="AD11" s="42"/>
      <c r="AE11" s="153"/>
      <c r="AF11" s="42"/>
      <c r="AG11" s="42" t="s">
        <v>120</v>
      </c>
    </row>
    <row r="12" spans="1:33" ht="57.75" x14ac:dyDescent="0.2">
      <c r="A12" s="35" t="s">
        <v>152</v>
      </c>
      <c r="B12" s="35" t="s">
        <v>154</v>
      </c>
      <c r="C12" s="36" t="s">
        <v>99</v>
      </c>
      <c r="D12" s="31" t="s">
        <v>46</v>
      </c>
      <c r="E12" s="31"/>
      <c r="F12" s="31" t="s">
        <v>100</v>
      </c>
      <c r="G12" s="36" t="s">
        <v>46</v>
      </c>
      <c r="H12" s="36"/>
      <c r="I12" s="36" t="s">
        <v>46</v>
      </c>
      <c r="J12" s="36"/>
      <c r="K12" s="36"/>
      <c r="L12" s="36"/>
      <c r="M12" s="36" t="s">
        <v>46</v>
      </c>
      <c r="N12" s="36" t="s">
        <v>46</v>
      </c>
      <c r="O12" s="36"/>
      <c r="P12" s="36"/>
      <c r="Q12" s="34" t="s">
        <v>61</v>
      </c>
      <c r="R12" s="38">
        <v>2</v>
      </c>
      <c r="S12" s="38">
        <v>3</v>
      </c>
      <c r="T12" s="38">
        <v>2</v>
      </c>
      <c r="U12" s="48">
        <f t="shared" ref="U12:U17" si="0">SUM(R12:T12)</f>
        <v>7</v>
      </c>
      <c r="V12" s="46">
        <v>2</v>
      </c>
      <c r="W12" s="46">
        <v>2</v>
      </c>
      <c r="X12" s="46">
        <v>2</v>
      </c>
      <c r="Y12" s="48">
        <f t="shared" ref="Y12:Y17" si="1">SUM(V12:X12)</f>
        <v>6</v>
      </c>
      <c r="Z12" s="62">
        <f t="shared" ref="Z12:Z17" si="2">(U12*Y12)/2</f>
        <v>21</v>
      </c>
      <c r="AA12" s="65" t="s">
        <v>47</v>
      </c>
      <c r="AB12" s="47" t="s">
        <v>131</v>
      </c>
      <c r="AC12" s="38" t="s">
        <v>173</v>
      </c>
      <c r="AD12" s="38" t="s">
        <v>217</v>
      </c>
      <c r="AE12" s="38" t="s">
        <v>216</v>
      </c>
      <c r="AF12" s="38" t="s">
        <v>118</v>
      </c>
      <c r="AG12" s="38" t="s">
        <v>119</v>
      </c>
    </row>
    <row r="13" spans="1:33" ht="41.25" x14ac:dyDescent="0.2">
      <c r="A13" s="30" t="s">
        <v>152</v>
      </c>
      <c r="B13" s="30" t="s">
        <v>155</v>
      </c>
      <c r="C13" s="31" t="s">
        <v>158</v>
      </c>
      <c r="D13" s="31" t="s">
        <v>46</v>
      </c>
      <c r="E13" s="31" t="s">
        <v>46</v>
      </c>
      <c r="F13" s="31" t="s">
        <v>92</v>
      </c>
      <c r="G13" s="31"/>
      <c r="H13" s="31"/>
      <c r="I13" s="31"/>
      <c r="J13" s="31"/>
      <c r="K13" s="31"/>
      <c r="L13" s="31"/>
      <c r="M13" s="31"/>
      <c r="N13" s="31"/>
      <c r="O13" s="31" t="s">
        <v>46</v>
      </c>
      <c r="P13" s="31"/>
      <c r="Q13" s="32" t="s">
        <v>93</v>
      </c>
      <c r="R13" s="33">
        <v>2</v>
      </c>
      <c r="S13" s="33">
        <v>1</v>
      </c>
      <c r="T13" s="33">
        <v>1</v>
      </c>
      <c r="U13" s="149">
        <f t="shared" si="0"/>
        <v>4</v>
      </c>
      <c r="V13" s="39">
        <v>2</v>
      </c>
      <c r="W13" s="39">
        <v>2</v>
      </c>
      <c r="X13" s="39">
        <v>1</v>
      </c>
      <c r="Y13" s="149">
        <f t="shared" si="1"/>
        <v>5</v>
      </c>
      <c r="Z13" s="167">
        <f>(U13*Y13)/2</f>
        <v>10</v>
      </c>
      <c r="AA13" s="66" t="s">
        <v>47</v>
      </c>
      <c r="AB13" s="66" t="s">
        <v>159</v>
      </c>
      <c r="AC13" s="33" t="s">
        <v>218</v>
      </c>
      <c r="AD13" s="33" t="s">
        <v>219</v>
      </c>
      <c r="AE13" s="154" t="s">
        <v>220</v>
      </c>
      <c r="AF13" s="33"/>
      <c r="AG13" s="33"/>
    </row>
    <row r="14" spans="1:33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34" t="s">
        <v>94</v>
      </c>
      <c r="R14" s="42"/>
      <c r="S14" s="42"/>
      <c r="T14" s="42">
        <v>2</v>
      </c>
      <c r="U14" s="150"/>
      <c r="V14" s="43"/>
      <c r="W14" s="43"/>
      <c r="X14" s="43"/>
      <c r="Y14" s="150"/>
      <c r="Z14" s="168"/>
      <c r="AA14" s="67"/>
      <c r="AB14" s="67"/>
      <c r="AC14" s="42"/>
      <c r="AD14" s="42"/>
      <c r="AE14" s="155"/>
      <c r="AF14" s="42" t="s">
        <v>118</v>
      </c>
      <c r="AG14" s="42" t="s">
        <v>123</v>
      </c>
    </row>
    <row r="15" spans="1:33" ht="35.25" x14ac:dyDescent="0.2">
      <c r="A15" s="30" t="s">
        <v>152</v>
      </c>
      <c r="B15" s="30" t="s">
        <v>156</v>
      </c>
      <c r="C15" s="31" t="s">
        <v>102</v>
      </c>
      <c r="D15" s="31" t="s">
        <v>46</v>
      </c>
      <c r="E15" s="31"/>
      <c r="F15" s="31" t="s">
        <v>103</v>
      </c>
      <c r="G15" s="31"/>
      <c r="H15" s="31" t="s">
        <v>46</v>
      </c>
      <c r="I15" s="31" t="s">
        <v>46</v>
      </c>
      <c r="J15" s="31"/>
      <c r="K15" s="31"/>
      <c r="L15" s="31"/>
      <c r="M15" s="31" t="s">
        <v>46</v>
      </c>
      <c r="N15" s="31"/>
      <c r="O15" s="31"/>
      <c r="P15" s="31"/>
      <c r="Q15" s="32"/>
      <c r="R15" s="33">
        <v>3</v>
      </c>
      <c r="S15" s="33">
        <v>2</v>
      </c>
      <c r="T15" s="33">
        <v>1</v>
      </c>
      <c r="U15" s="149">
        <f t="shared" si="0"/>
        <v>6</v>
      </c>
      <c r="V15" s="39">
        <v>3</v>
      </c>
      <c r="W15" s="39">
        <v>1</v>
      </c>
      <c r="X15" s="39">
        <v>2</v>
      </c>
      <c r="Y15" s="149">
        <f t="shared" si="1"/>
        <v>6</v>
      </c>
      <c r="Z15" s="169">
        <f t="shared" si="2"/>
        <v>18</v>
      </c>
      <c r="AA15" s="62" t="s">
        <v>47</v>
      </c>
      <c r="AB15" s="172" t="s">
        <v>131</v>
      </c>
      <c r="AC15" s="33" t="s">
        <v>221</v>
      </c>
      <c r="AD15" s="33" t="s">
        <v>222</v>
      </c>
      <c r="AE15" s="156" t="s">
        <v>223</v>
      </c>
      <c r="AF15" s="33"/>
      <c r="AG15" s="33"/>
    </row>
    <row r="16" spans="1:33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34" t="s">
        <v>104</v>
      </c>
      <c r="R16" s="42"/>
      <c r="S16" s="42"/>
      <c r="T16" s="42"/>
      <c r="U16" s="150"/>
      <c r="V16" s="43"/>
      <c r="W16" s="43"/>
      <c r="X16" s="43"/>
      <c r="Y16" s="150"/>
      <c r="Z16" s="170"/>
      <c r="AA16" s="63"/>
      <c r="AB16" s="173"/>
      <c r="AC16" s="42"/>
      <c r="AD16" s="42"/>
      <c r="AE16" s="157"/>
      <c r="AF16" s="42" t="s">
        <v>118</v>
      </c>
      <c r="AG16" s="42" t="s">
        <v>164</v>
      </c>
    </row>
    <row r="17" spans="1:33" ht="24.75" x14ac:dyDescent="0.2">
      <c r="A17" s="30" t="s">
        <v>152</v>
      </c>
      <c r="B17" s="30" t="s">
        <v>157</v>
      </c>
      <c r="C17" s="31" t="s">
        <v>158</v>
      </c>
      <c r="D17" s="31"/>
      <c r="E17" s="31" t="s">
        <v>46</v>
      </c>
      <c r="F17" s="31" t="s">
        <v>92</v>
      </c>
      <c r="G17" s="31" t="s">
        <v>46</v>
      </c>
      <c r="H17" s="31"/>
      <c r="I17" s="31"/>
      <c r="J17" s="31"/>
      <c r="K17" s="31"/>
      <c r="L17" s="31"/>
      <c r="M17" s="31" t="s">
        <v>46</v>
      </c>
      <c r="N17" s="31"/>
      <c r="O17" s="31" t="s">
        <v>46</v>
      </c>
      <c r="P17" s="31" t="s">
        <v>46</v>
      </c>
      <c r="Q17" s="32"/>
      <c r="R17" s="33">
        <v>2</v>
      </c>
      <c r="S17" s="33">
        <v>1</v>
      </c>
      <c r="T17" s="33">
        <v>1</v>
      </c>
      <c r="U17" s="149">
        <f t="shared" si="0"/>
        <v>4</v>
      </c>
      <c r="V17" s="39">
        <v>3</v>
      </c>
      <c r="W17" s="39">
        <v>2</v>
      </c>
      <c r="X17" s="39">
        <v>2</v>
      </c>
      <c r="Y17" s="149">
        <f t="shared" si="1"/>
        <v>7</v>
      </c>
      <c r="Z17" s="169">
        <f t="shared" si="2"/>
        <v>14</v>
      </c>
      <c r="AA17" s="62" t="s">
        <v>47</v>
      </c>
      <c r="AB17" s="169" t="s">
        <v>131</v>
      </c>
      <c r="AC17" s="33" t="s">
        <v>224</v>
      </c>
      <c r="AD17" s="33" t="s">
        <v>225</v>
      </c>
      <c r="AE17" s="156" t="s">
        <v>226</v>
      </c>
      <c r="AF17" s="33"/>
      <c r="AG17" s="33"/>
    </row>
    <row r="18" spans="1:33" ht="28.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37" t="s">
        <v>57</v>
      </c>
      <c r="R18" s="42"/>
      <c r="S18" s="42"/>
      <c r="T18" s="42"/>
      <c r="U18" s="151"/>
      <c r="V18" s="43"/>
      <c r="W18" s="43"/>
      <c r="X18" s="43"/>
      <c r="Y18" s="151"/>
      <c r="Z18" s="171"/>
      <c r="AA18" s="63"/>
      <c r="AB18" s="170"/>
      <c r="AC18" s="42"/>
      <c r="AD18" s="42"/>
      <c r="AE18" s="157"/>
      <c r="AF18" s="42" t="s">
        <v>118</v>
      </c>
      <c r="AG18" s="42" t="s">
        <v>165</v>
      </c>
    </row>
  </sheetData>
  <mergeCells count="39">
    <mergeCell ref="U15:U16"/>
    <mergeCell ref="Y15:Y16"/>
    <mergeCell ref="Z15:Z16"/>
    <mergeCell ref="AE15:AE16"/>
    <mergeCell ref="U17:U18"/>
    <mergeCell ref="Y17:Y18"/>
    <mergeCell ref="Z17:Z18"/>
    <mergeCell ref="AB17:AB18"/>
    <mergeCell ref="AE17:AE18"/>
    <mergeCell ref="AB15:AB16"/>
    <mergeCell ref="U13:U14"/>
    <mergeCell ref="Y13:Y14"/>
    <mergeCell ref="Z13:Z14"/>
    <mergeCell ref="AE13:AE14"/>
    <mergeCell ref="AD7:AD9"/>
    <mergeCell ref="AE7:AG7"/>
    <mergeCell ref="AE8:AE9"/>
    <mergeCell ref="AF8:AF9"/>
    <mergeCell ref="AG8:AG9"/>
    <mergeCell ref="U10:U11"/>
    <mergeCell ref="Y10:Y11"/>
    <mergeCell ref="Z10:Z11"/>
    <mergeCell ref="AB10:AB11"/>
    <mergeCell ref="AE10:AE11"/>
    <mergeCell ref="A1:AG3"/>
    <mergeCell ref="A4:K4"/>
    <mergeCell ref="A5:K5"/>
    <mergeCell ref="A6:K6"/>
    <mergeCell ref="A7:C8"/>
    <mergeCell ref="D7:D9"/>
    <mergeCell ref="E7:F8"/>
    <mergeCell ref="G7:Q7"/>
    <mergeCell ref="R7:AB7"/>
    <mergeCell ref="AC7:AC9"/>
    <mergeCell ref="G8:L8"/>
    <mergeCell ref="M8:P8"/>
    <mergeCell ref="R8:U8"/>
    <mergeCell ref="V8:Y8"/>
    <mergeCell ref="Z8:AB8"/>
  </mergeCells>
  <phoneticPr fontId="28" alignment="center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5052-5896-E84F-8C62-1C1439327DFD}">
  <dimension ref="A1:AG18"/>
  <sheetViews>
    <sheetView topLeftCell="Q4" zoomScaleNormal="100" zoomScaleSheetLayoutView="100" workbookViewId="0">
      <selection activeCell="Z26" sqref="Z26"/>
    </sheetView>
  </sheetViews>
  <sheetFormatPr defaultRowHeight="15" x14ac:dyDescent="0.2"/>
  <cols>
    <col min="1" max="1" width="19.50390625" bestFit="1" customWidth="1"/>
    <col min="2" max="2" width="26.09765625" bestFit="1" customWidth="1"/>
    <col min="3" max="3" width="25.9609375" bestFit="1" customWidth="1"/>
    <col min="4" max="4" width="10.625" bestFit="1" customWidth="1"/>
    <col min="5" max="5" width="9.28125" bestFit="1" customWidth="1"/>
    <col min="6" max="6" width="33.765625" bestFit="1" customWidth="1"/>
    <col min="17" max="17" width="34.4375" bestFit="1" customWidth="1"/>
    <col min="28" max="28" width="9.4140625" customWidth="1"/>
    <col min="29" max="29" width="22.8671875" bestFit="1" customWidth="1"/>
    <col min="30" max="30" width="33.49609375" bestFit="1" customWidth="1"/>
    <col min="31" max="31" width="17.08203125" customWidth="1"/>
    <col min="32" max="32" width="34.4375" bestFit="1" customWidth="1"/>
    <col min="33" max="33" width="12.23828125" bestFit="1" customWidth="1"/>
  </cols>
  <sheetData>
    <row r="1" spans="1:33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18.75" x14ac:dyDescent="0.25">
      <c r="A4" s="119" t="s">
        <v>161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22"/>
      <c r="AB4" s="22"/>
      <c r="AC4" s="22"/>
      <c r="AD4" s="22"/>
      <c r="AE4" s="22"/>
      <c r="AF4" s="22"/>
      <c r="AG4" s="22"/>
    </row>
    <row r="5" spans="1:33" ht="18.75" x14ac:dyDescent="0.25">
      <c r="A5" s="119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22"/>
      <c r="AB5" s="22"/>
      <c r="AC5" s="22"/>
      <c r="AD5" s="22"/>
      <c r="AE5" s="22"/>
      <c r="AF5" s="22"/>
      <c r="AG5" s="22"/>
    </row>
    <row r="6" spans="1:33" ht="18.75" x14ac:dyDescent="0.25">
      <c r="A6" s="122" t="s">
        <v>3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22"/>
      <c r="AB6" s="22"/>
      <c r="AC6" s="22"/>
      <c r="AD6" s="22"/>
      <c r="AE6" s="22"/>
      <c r="AF6" s="22"/>
      <c r="AG6" s="22"/>
    </row>
    <row r="7" spans="1:33" x14ac:dyDescent="0.2">
      <c r="A7" s="125" t="s">
        <v>4</v>
      </c>
      <c r="B7" s="126"/>
      <c r="C7" s="127"/>
      <c r="D7" s="131" t="s">
        <v>5</v>
      </c>
      <c r="E7" s="133" t="s">
        <v>6</v>
      </c>
      <c r="F7" s="134"/>
      <c r="G7" s="137" t="s">
        <v>7</v>
      </c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137" t="s">
        <v>8</v>
      </c>
      <c r="S7" s="138"/>
      <c r="T7" s="138"/>
      <c r="U7" s="138"/>
      <c r="V7" s="138"/>
      <c r="W7" s="138"/>
      <c r="X7" s="138"/>
      <c r="Y7" s="138"/>
      <c r="Z7" s="138"/>
      <c r="AA7" s="138"/>
      <c r="AB7" s="139"/>
      <c r="AC7" s="140" t="s">
        <v>9</v>
      </c>
      <c r="AD7" s="140" t="s">
        <v>10</v>
      </c>
      <c r="AE7" s="142" t="s">
        <v>11</v>
      </c>
      <c r="AF7" s="143"/>
      <c r="AG7" s="143"/>
    </row>
    <row r="8" spans="1:33" x14ac:dyDescent="0.2">
      <c r="A8" s="128"/>
      <c r="B8" s="129"/>
      <c r="C8" s="130"/>
      <c r="D8" s="132"/>
      <c r="E8" s="135"/>
      <c r="F8" s="136"/>
      <c r="G8" s="144" t="s">
        <v>12</v>
      </c>
      <c r="H8" s="145"/>
      <c r="I8" s="145"/>
      <c r="J8" s="145"/>
      <c r="K8" s="145"/>
      <c r="L8" s="146"/>
      <c r="M8" s="144" t="s">
        <v>13</v>
      </c>
      <c r="N8" s="145"/>
      <c r="O8" s="145"/>
      <c r="P8" s="146"/>
      <c r="Q8" s="24" t="s">
        <v>14</v>
      </c>
      <c r="R8" s="137" t="s">
        <v>15</v>
      </c>
      <c r="S8" s="138"/>
      <c r="T8" s="138"/>
      <c r="U8" s="139"/>
      <c r="V8" s="137" t="s">
        <v>16</v>
      </c>
      <c r="W8" s="138"/>
      <c r="X8" s="138"/>
      <c r="Y8" s="139"/>
      <c r="Z8" s="113" t="s">
        <v>17</v>
      </c>
      <c r="AA8" s="114"/>
      <c r="AB8" s="115"/>
      <c r="AC8" s="141"/>
      <c r="AD8" s="141"/>
      <c r="AE8" s="116" t="s">
        <v>18</v>
      </c>
      <c r="AF8" s="116" t="s">
        <v>19</v>
      </c>
      <c r="AG8" s="116" t="s">
        <v>20</v>
      </c>
    </row>
    <row r="9" spans="1:33" ht="63" customHeight="1" x14ac:dyDescent="0.2">
      <c r="A9" s="25" t="s">
        <v>21</v>
      </c>
      <c r="B9" s="25" t="s">
        <v>22</v>
      </c>
      <c r="C9" s="25" t="s">
        <v>23</v>
      </c>
      <c r="D9" s="132"/>
      <c r="E9" s="26" t="s">
        <v>24</v>
      </c>
      <c r="F9" s="26" t="s">
        <v>25</v>
      </c>
      <c r="G9" s="27" t="s">
        <v>26</v>
      </c>
      <c r="H9" s="27" t="s">
        <v>27</v>
      </c>
      <c r="I9" s="27" t="s">
        <v>28</v>
      </c>
      <c r="J9" s="27" t="s">
        <v>29</v>
      </c>
      <c r="K9" s="27" t="s">
        <v>30</v>
      </c>
      <c r="L9" s="27" t="s">
        <v>31</v>
      </c>
      <c r="M9" s="27" t="s">
        <v>32</v>
      </c>
      <c r="N9" s="27" t="s">
        <v>33</v>
      </c>
      <c r="O9" s="27" t="s">
        <v>34</v>
      </c>
      <c r="P9" s="27" t="s">
        <v>35</v>
      </c>
      <c r="Q9" s="28" t="s">
        <v>36</v>
      </c>
      <c r="R9" s="29" t="s">
        <v>37</v>
      </c>
      <c r="S9" s="29" t="s">
        <v>38</v>
      </c>
      <c r="T9" s="29" t="s">
        <v>39</v>
      </c>
      <c r="U9" s="29" t="s">
        <v>40</v>
      </c>
      <c r="V9" s="29" t="s">
        <v>41</v>
      </c>
      <c r="W9" s="29" t="s">
        <v>42</v>
      </c>
      <c r="X9" s="29" t="s">
        <v>43</v>
      </c>
      <c r="Y9" s="29" t="s">
        <v>40</v>
      </c>
      <c r="Z9" s="29" t="s">
        <v>44</v>
      </c>
      <c r="AA9" s="29" t="s">
        <v>17</v>
      </c>
      <c r="AB9" s="29" t="s">
        <v>45</v>
      </c>
      <c r="AC9" s="141"/>
      <c r="AD9" s="141"/>
      <c r="AE9" s="117"/>
      <c r="AF9" s="117"/>
      <c r="AG9" s="117"/>
    </row>
    <row r="10" spans="1:33" ht="24" customHeight="1" x14ac:dyDescent="0.2">
      <c r="A10" s="30" t="s">
        <v>160</v>
      </c>
      <c r="B10" s="30" t="s">
        <v>162</v>
      </c>
      <c r="C10" s="31" t="s">
        <v>168</v>
      </c>
      <c r="D10" s="31"/>
      <c r="E10" s="31" t="s">
        <v>46</v>
      </c>
      <c r="F10" s="31" t="s">
        <v>174</v>
      </c>
      <c r="G10" s="31"/>
      <c r="H10" s="31" t="s">
        <v>46</v>
      </c>
      <c r="I10" s="31" t="s">
        <v>46</v>
      </c>
      <c r="J10" s="31"/>
      <c r="K10" s="31"/>
      <c r="L10" s="31" t="s">
        <v>46</v>
      </c>
      <c r="M10" s="31"/>
      <c r="N10" s="31"/>
      <c r="O10" s="31" t="s">
        <v>46</v>
      </c>
      <c r="P10" s="31"/>
      <c r="Q10" s="32" t="s">
        <v>177</v>
      </c>
      <c r="R10" s="33">
        <v>4</v>
      </c>
      <c r="S10" s="33">
        <v>5</v>
      </c>
      <c r="T10" s="33">
        <v>3</v>
      </c>
      <c r="U10" s="147">
        <f>SUM(R10:T10)</f>
        <v>12</v>
      </c>
      <c r="V10" s="39">
        <v>1</v>
      </c>
      <c r="W10" s="39">
        <v>2</v>
      </c>
      <c r="X10" s="39">
        <v>2</v>
      </c>
      <c r="Y10" s="149">
        <f>SUM(V10:X10)</f>
        <v>5</v>
      </c>
      <c r="Z10" s="158">
        <f>(U10*Y10)/2</f>
        <v>30</v>
      </c>
      <c r="AA10" s="40" t="s">
        <v>47</v>
      </c>
      <c r="AB10" s="163" t="s">
        <v>109</v>
      </c>
      <c r="AC10" s="33" t="s">
        <v>187</v>
      </c>
      <c r="AD10" s="33" t="s">
        <v>180</v>
      </c>
      <c r="AE10" s="152" t="s">
        <v>183</v>
      </c>
      <c r="AF10" s="33" t="s">
        <v>118</v>
      </c>
      <c r="AG10" s="33" t="s">
        <v>165</v>
      </c>
    </row>
    <row r="11" spans="1:33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4"/>
      <c r="R11" s="42"/>
      <c r="S11" s="42"/>
      <c r="T11" s="42"/>
      <c r="U11" s="148"/>
      <c r="V11" s="43"/>
      <c r="W11" s="43"/>
      <c r="X11" s="43"/>
      <c r="Y11" s="150"/>
      <c r="Z11" s="159"/>
      <c r="AA11" s="44"/>
      <c r="AB11" s="164"/>
      <c r="AC11" s="42"/>
      <c r="AD11" s="42"/>
      <c r="AE11" s="153"/>
      <c r="AF11" s="42"/>
      <c r="AG11" s="42"/>
    </row>
    <row r="12" spans="1:33" ht="36" x14ac:dyDescent="0.2">
      <c r="A12" s="35" t="s">
        <v>160</v>
      </c>
      <c r="B12" s="35" t="s">
        <v>163</v>
      </c>
      <c r="C12" s="36" t="s">
        <v>169</v>
      </c>
      <c r="D12" s="36"/>
      <c r="E12" s="36" t="s">
        <v>46</v>
      </c>
      <c r="F12" s="36" t="s">
        <v>175</v>
      </c>
      <c r="G12" s="36"/>
      <c r="H12" s="36"/>
      <c r="I12" s="36" t="s">
        <v>46</v>
      </c>
      <c r="J12" s="36"/>
      <c r="K12" s="36"/>
      <c r="L12" s="36"/>
      <c r="M12" s="36" t="s">
        <v>46</v>
      </c>
      <c r="N12" s="36"/>
      <c r="O12" s="36"/>
      <c r="P12" s="36"/>
      <c r="Q12" s="37" t="s">
        <v>178</v>
      </c>
      <c r="R12" s="38">
        <v>3</v>
      </c>
      <c r="S12" s="38">
        <v>2</v>
      </c>
      <c r="T12" s="38">
        <v>2</v>
      </c>
      <c r="U12" s="48">
        <f t="shared" ref="U12:U17" si="0">SUM(R12:T12)</f>
        <v>7</v>
      </c>
      <c r="V12" s="46">
        <v>1</v>
      </c>
      <c r="W12" s="46">
        <v>3</v>
      </c>
      <c r="X12" s="46">
        <v>2</v>
      </c>
      <c r="Y12" s="48">
        <f t="shared" ref="Y12:Y17" si="1">SUM(V12:X12)</f>
        <v>6</v>
      </c>
      <c r="Z12" s="49">
        <f t="shared" ref="Z12:Z17" si="2">(U12*Y12)/2</f>
        <v>21</v>
      </c>
      <c r="AA12" s="50" t="s">
        <v>47</v>
      </c>
      <c r="AB12" s="47" t="s">
        <v>54</v>
      </c>
      <c r="AC12" s="38" t="s">
        <v>186</v>
      </c>
      <c r="AD12" s="38" t="s">
        <v>181</v>
      </c>
      <c r="AE12" s="38" t="s">
        <v>184</v>
      </c>
      <c r="AF12" s="38" t="s">
        <v>118</v>
      </c>
      <c r="AG12" s="38" t="s">
        <v>188</v>
      </c>
    </row>
    <row r="13" spans="1:33" ht="24.75" x14ac:dyDescent="0.2">
      <c r="A13" s="30" t="s">
        <v>160</v>
      </c>
      <c r="B13" s="30" t="s">
        <v>166</v>
      </c>
      <c r="C13" s="31" t="s">
        <v>171</v>
      </c>
      <c r="D13" s="31"/>
      <c r="E13" s="31" t="s">
        <v>46</v>
      </c>
      <c r="F13" s="31" t="s">
        <v>176</v>
      </c>
      <c r="G13" s="31" t="s">
        <v>46</v>
      </c>
      <c r="H13" s="31"/>
      <c r="I13" s="31"/>
      <c r="J13" s="31"/>
      <c r="K13" s="31"/>
      <c r="L13" s="31"/>
      <c r="M13" s="31" t="s">
        <v>46</v>
      </c>
      <c r="N13" s="31"/>
      <c r="O13" s="31" t="s">
        <v>46</v>
      </c>
      <c r="P13" s="31"/>
      <c r="Q13" s="32" t="s">
        <v>179</v>
      </c>
      <c r="R13" s="33">
        <v>3</v>
      </c>
      <c r="S13" s="33">
        <v>2</v>
      </c>
      <c r="T13" s="33">
        <v>2</v>
      </c>
      <c r="U13" s="149">
        <f t="shared" si="0"/>
        <v>7</v>
      </c>
      <c r="V13" s="39">
        <v>3</v>
      </c>
      <c r="W13" s="39">
        <v>2</v>
      </c>
      <c r="X13" s="39">
        <v>1</v>
      </c>
      <c r="Y13" s="149">
        <f t="shared" si="1"/>
        <v>6</v>
      </c>
      <c r="Z13" s="160">
        <f>(U13*Y13)/2</f>
        <v>21</v>
      </c>
      <c r="AA13" s="49" t="s">
        <v>47</v>
      </c>
      <c r="AB13" s="41" t="s">
        <v>54</v>
      </c>
      <c r="AC13" s="33" t="s">
        <v>186</v>
      </c>
      <c r="AD13" s="33" t="s">
        <v>182</v>
      </c>
      <c r="AE13" s="154" t="s">
        <v>185</v>
      </c>
      <c r="AF13" s="33"/>
      <c r="AG13" s="33"/>
    </row>
    <row r="14" spans="1:33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34"/>
      <c r="R14" s="42"/>
      <c r="S14" s="42"/>
      <c r="T14" s="42"/>
      <c r="U14" s="150"/>
      <c r="V14" s="43"/>
      <c r="W14" s="43"/>
      <c r="X14" s="43"/>
      <c r="Y14" s="150"/>
      <c r="Z14" s="161"/>
      <c r="AA14" s="51"/>
      <c r="AB14" s="45"/>
      <c r="AC14" s="42"/>
      <c r="AD14" s="42"/>
      <c r="AE14" s="155"/>
      <c r="AF14" s="42" t="s">
        <v>118</v>
      </c>
      <c r="AG14" s="42" t="s">
        <v>188</v>
      </c>
    </row>
    <row r="15" spans="1:33" ht="24.75" x14ac:dyDescent="0.2">
      <c r="A15" s="30" t="s">
        <v>160</v>
      </c>
      <c r="B15" s="30" t="s">
        <v>189</v>
      </c>
      <c r="C15" s="31" t="s">
        <v>190</v>
      </c>
      <c r="D15" s="31" t="s">
        <v>46</v>
      </c>
      <c r="E15" s="31"/>
      <c r="F15" s="31" t="s">
        <v>189</v>
      </c>
      <c r="G15" s="31"/>
      <c r="H15" s="31"/>
      <c r="I15" s="31"/>
      <c r="J15" s="31" t="s">
        <v>46</v>
      </c>
      <c r="K15" s="31"/>
      <c r="L15" s="31"/>
      <c r="M15" s="31" t="s">
        <v>46</v>
      </c>
      <c r="N15" s="31" t="s">
        <v>46</v>
      </c>
      <c r="O15" s="31"/>
      <c r="P15" s="31"/>
      <c r="Q15" s="32" t="s">
        <v>193</v>
      </c>
      <c r="R15" s="33">
        <v>1</v>
      </c>
      <c r="S15" s="33">
        <v>2</v>
      </c>
      <c r="T15" s="33">
        <v>2</v>
      </c>
      <c r="U15" s="149">
        <f t="shared" si="0"/>
        <v>5</v>
      </c>
      <c r="V15" s="39">
        <v>2</v>
      </c>
      <c r="W15" s="39">
        <v>3</v>
      </c>
      <c r="X15" s="39">
        <v>1</v>
      </c>
      <c r="Y15" s="149">
        <f t="shared" si="1"/>
        <v>6</v>
      </c>
      <c r="Z15" s="160">
        <f t="shared" si="2"/>
        <v>15</v>
      </c>
      <c r="AA15" s="49" t="s">
        <v>47</v>
      </c>
      <c r="AB15" s="41" t="s">
        <v>54</v>
      </c>
      <c r="AC15" s="33"/>
      <c r="AD15" s="33" t="s">
        <v>191</v>
      </c>
      <c r="AE15" s="156" t="s">
        <v>192</v>
      </c>
      <c r="AF15" s="33"/>
      <c r="AG15" s="33"/>
    </row>
    <row r="16" spans="1:33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34"/>
      <c r="R16" s="42"/>
      <c r="S16" s="42"/>
      <c r="T16" s="42"/>
      <c r="U16" s="150"/>
      <c r="V16" s="43"/>
      <c r="W16" s="43"/>
      <c r="X16" s="43"/>
      <c r="Y16" s="150"/>
      <c r="Z16" s="161"/>
      <c r="AA16" s="51"/>
      <c r="AB16" s="45"/>
      <c r="AC16" s="42"/>
      <c r="AD16" s="42"/>
      <c r="AE16" s="157"/>
      <c r="AF16" s="42" t="s">
        <v>118</v>
      </c>
      <c r="AG16" s="42"/>
    </row>
    <row r="17" spans="1:33" x14ac:dyDescent="0.2">
      <c r="A17" s="30"/>
      <c r="B17" s="30"/>
      <c r="C17" s="31"/>
      <c r="D17" s="31"/>
      <c r="E17" s="31" t="s">
        <v>46</v>
      </c>
      <c r="F17" s="31"/>
      <c r="G17" s="31" t="s">
        <v>46</v>
      </c>
      <c r="H17" s="31"/>
      <c r="I17" s="31"/>
      <c r="J17" s="31"/>
      <c r="K17" s="31"/>
      <c r="L17" s="31"/>
      <c r="M17" s="31" t="s">
        <v>46</v>
      </c>
      <c r="N17" s="31"/>
      <c r="O17" s="31" t="s">
        <v>46</v>
      </c>
      <c r="P17" s="31" t="s">
        <v>46</v>
      </c>
      <c r="Q17" s="32"/>
      <c r="R17" s="33">
        <v>2</v>
      </c>
      <c r="S17" s="33">
        <v>3</v>
      </c>
      <c r="T17" s="33">
        <v>4</v>
      </c>
      <c r="U17" s="149">
        <f t="shared" si="0"/>
        <v>9</v>
      </c>
      <c r="V17" s="39">
        <v>3</v>
      </c>
      <c r="W17" s="39">
        <v>2</v>
      </c>
      <c r="X17" s="39">
        <v>3</v>
      </c>
      <c r="Y17" s="149">
        <f t="shared" si="1"/>
        <v>8</v>
      </c>
      <c r="Z17" s="158">
        <f t="shared" si="2"/>
        <v>36</v>
      </c>
      <c r="AA17" s="40" t="s">
        <v>47</v>
      </c>
      <c r="AB17" s="165" t="str">
        <f>AB10</f>
        <v>PRIORITARIO</v>
      </c>
      <c r="AC17" s="33"/>
      <c r="AD17" s="33"/>
      <c r="AE17" s="156"/>
      <c r="AF17" s="33"/>
      <c r="AG17" s="33"/>
    </row>
    <row r="18" spans="1:33" ht="28.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34"/>
      <c r="R18" s="42"/>
      <c r="S18" s="42"/>
      <c r="T18" s="42"/>
      <c r="U18" s="151"/>
      <c r="V18" s="43"/>
      <c r="W18" s="43"/>
      <c r="X18" s="43"/>
      <c r="Y18" s="151"/>
      <c r="Z18" s="162"/>
      <c r="AA18" s="44"/>
      <c r="AB18" s="166"/>
      <c r="AC18" s="42"/>
      <c r="AD18" s="42"/>
      <c r="AE18" s="157"/>
      <c r="AF18" s="42" t="s">
        <v>118</v>
      </c>
      <c r="AG18" s="42"/>
    </row>
  </sheetData>
  <mergeCells count="38">
    <mergeCell ref="U15:U16"/>
    <mergeCell ref="Y15:Y16"/>
    <mergeCell ref="Z15:Z16"/>
    <mergeCell ref="AE15:AE16"/>
    <mergeCell ref="U17:U18"/>
    <mergeCell ref="Y17:Y18"/>
    <mergeCell ref="Z17:Z18"/>
    <mergeCell ref="AB17:AB18"/>
    <mergeCell ref="AE17:AE18"/>
    <mergeCell ref="U13:U14"/>
    <mergeCell ref="Y13:Y14"/>
    <mergeCell ref="Z13:Z14"/>
    <mergeCell ref="AE13:AE14"/>
    <mergeCell ref="AD7:AD9"/>
    <mergeCell ref="AE7:AG7"/>
    <mergeCell ref="AE8:AE9"/>
    <mergeCell ref="AF8:AF9"/>
    <mergeCell ref="AG8:AG9"/>
    <mergeCell ref="U10:U11"/>
    <mergeCell ref="Y10:Y11"/>
    <mergeCell ref="Z10:Z11"/>
    <mergeCell ref="AB10:AB11"/>
    <mergeCell ref="AE10:AE11"/>
    <mergeCell ref="A1:AG3"/>
    <mergeCell ref="A4:K4"/>
    <mergeCell ref="A5:K5"/>
    <mergeCell ref="A6:K6"/>
    <mergeCell ref="A7:C8"/>
    <mergeCell ref="D7:D9"/>
    <mergeCell ref="E7:F8"/>
    <mergeCell ref="G7:Q7"/>
    <mergeCell ref="R7:AB7"/>
    <mergeCell ref="AC7:AC9"/>
    <mergeCell ref="G8:L8"/>
    <mergeCell ref="M8:P8"/>
    <mergeCell ref="R8:U8"/>
    <mergeCell ref="V8:Y8"/>
    <mergeCell ref="Z8:AB8"/>
  </mergeCells>
  <phoneticPr fontId="28" alignment="center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B3D7-7A6C-6E48-A334-729DFF352A6D}">
  <dimension ref="A1:AG18"/>
  <sheetViews>
    <sheetView zoomScaleNormal="100" zoomScaleSheetLayoutView="100" workbookViewId="0">
      <selection activeCell="Z26" sqref="Z26"/>
    </sheetView>
  </sheetViews>
  <sheetFormatPr defaultRowHeight="15" x14ac:dyDescent="0.2"/>
  <cols>
    <col min="1" max="1" width="19.50390625" bestFit="1" customWidth="1"/>
    <col min="2" max="2" width="26.09765625" bestFit="1" customWidth="1"/>
    <col min="3" max="3" width="25.9609375" bestFit="1" customWidth="1"/>
    <col min="4" max="4" width="10.625" bestFit="1" customWidth="1"/>
    <col min="5" max="5" width="9.28125" bestFit="1" customWidth="1"/>
    <col min="6" max="6" width="33.765625" bestFit="1" customWidth="1"/>
    <col min="17" max="17" width="34.4375" bestFit="1" customWidth="1"/>
    <col min="28" max="28" width="9.4140625" customWidth="1"/>
    <col min="29" max="29" width="22.8671875" bestFit="1" customWidth="1"/>
    <col min="30" max="30" width="33.49609375" bestFit="1" customWidth="1"/>
    <col min="31" max="31" width="17.08203125" customWidth="1"/>
    <col min="32" max="32" width="34.4375" bestFit="1" customWidth="1"/>
    <col min="33" max="33" width="12.23828125" bestFit="1" customWidth="1"/>
  </cols>
  <sheetData>
    <row r="1" spans="1:33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18.75" x14ac:dyDescent="0.25">
      <c r="A4" s="119" t="s">
        <v>86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22"/>
      <c r="AB4" s="22"/>
      <c r="AC4" s="22"/>
      <c r="AD4" s="22"/>
      <c r="AE4" s="22"/>
      <c r="AF4" s="22"/>
      <c r="AG4" s="22"/>
    </row>
    <row r="5" spans="1:33" ht="18.75" x14ac:dyDescent="0.25">
      <c r="A5" s="119" t="s">
        <v>87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22"/>
      <c r="AB5" s="22"/>
      <c r="AC5" s="22"/>
      <c r="AD5" s="22"/>
      <c r="AE5" s="22"/>
      <c r="AF5" s="22"/>
      <c r="AG5" s="22"/>
    </row>
    <row r="6" spans="1:33" ht="18.75" x14ac:dyDescent="0.25">
      <c r="A6" s="122" t="s">
        <v>88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22"/>
      <c r="AB6" s="22"/>
      <c r="AC6" s="22"/>
      <c r="AD6" s="22"/>
      <c r="AE6" s="22"/>
      <c r="AF6" s="22"/>
      <c r="AG6" s="22"/>
    </row>
    <row r="7" spans="1:33" x14ac:dyDescent="0.2">
      <c r="A7" s="125" t="s">
        <v>4</v>
      </c>
      <c r="B7" s="126"/>
      <c r="C7" s="127"/>
      <c r="D7" s="131" t="s">
        <v>5</v>
      </c>
      <c r="E7" s="133" t="s">
        <v>6</v>
      </c>
      <c r="F7" s="134"/>
      <c r="G7" s="137" t="s">
        <v>7</v>
      </c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137" t="s">
        <v>8</v>
      </c>
      <c r="S7" s="138"/>
      <c r="T7" s="138"/>
      <c r="U7" s="138"/>
      <c r="V7" s="138"/>
      <c r="W7" s="138"/>
      <c r="X7" s="138"/>
      <c r="Y7" s="138"/>
      <c r="Z7" s="138"/>
      <c r="AA7" s="138"/>
      <c r="AB7" s="139"/>
      <c r="AC7" s="140" t="s">
        <v>9</v>
      </c>
      <c r="AD7" s="140" t="s">
        <v>10</v>
      </c>
      <c r="AE7" s="142" t="s">
        <v>11</v>
      </c>
      <c r="AF7" s="143"/>
      <c r="AG7" s="143"/>
    </row>
    <row r="8" spans="1:33" x14ac:dyDescent="0.2">
      <c r="A8" s="128"/>
      <c r="B8" s="129"/>
      <c r="C8" s="130"/>
      <c r="D8" s="132"/>
      <c r="E8" s="135"/>
      <c r="F8" s="136"/>
      <c r="G8" s="144" t="s">
        <v>12</v>
      </c>
      <c r="H8" s="145"/>
      <c r="I8" s="145"/>
      <c r="J8" s="145"/>
      <c r="K8" s="145"/>
      <c r="L8" s="146"/>
      <c r="M8" s="144" t="s">
        <v>13</v>
      </c>
      <c r="N8" s="145"/>
      <c r="O8" s="145"/>
      <c r="P8" s="146"/>
      <c r="Q8" s="24" t="s">
        <v>14</v>
      </c>
      <c r="R8" s="137" t="s">
        <v>15</v>
      </c>
      <c r="S8" s="138"/>
      <c r="T8" s="138"/>
      <c r="U8" s="139"/>
      <c r="V8" s="137" t="s">
        <v>16</v>
      </c>
      <c r="W8" s="138"/>
      <c r="X8" s="138"/>
      <c r="Y8" s="139"/>
      <c r="Z8" s="113" t="s">
        <v>17</v>
      </c>
      <c r="AA8" s="114"/>
      <c r="AB8" s="115"/>
      <c r="AC8" s="141"/>
      <c r="AD8" s="141"/>
      <c r="AE8" s="116" t="s">
        <v>18</v>
      </c>
      <c r="AF8" s="116" t="s">
        <v>19</v>
      </c>
      <c r="AG8" s="116" t="s">
        <v>20</v>
      </c>
    </row>
    <row r="9" spans="1:33" ht="63" customHeight="1" x14ac:dyDescent="0.2">
      <c r="A9" s="25" t="s">
        <v>21</v>
      </c>
      <c r="B9" s="25" t="s">
        <v>22</v>
      </c>
      <c r="C9" s="25" t="s">
        <v>23</v>
      </c>
      <c r="D9" s="132"/>
      <c r="E9" s="26" t="s">
        <v>24</v>
      </c>
      <c r="F9" s="26" t="s">
        <v>25</v>
      </c>
      <c r="G9" s="27" t="s">
        <v>26</v>
      </c>
      <c r="H9" s="27" t="s">
        <v>27</v>
      </c>
      <c r="I9" s="27" t="s">
        <v>28</v>
      </c>
      <c r="J9" s="27" t="s">
        <v>29</v>
      </c>
      <c r="K9" s="27" t="s">
        <v>30</v>
      </c>
      <c r="L9" s="27" t="s">
        <v>31</v>
      </c>
      <c r="M9" s="27" t="s">
        <v>32</v>
      </c>
      <c r="N9" s="27" t="s">
        <v>33</v>
      </c>
      <c r="O9" s="27" t="s">
        <v>34</v>
      </c>
      <c r="P9" s="27" t="s">
        <v>35</v>
      </c>
      <c r="Q9" s="28" t="s">
        <v>36</v>
      </c>
      <c r="R9" s="29" t="s">
        <v>37</v>
      </c>
      <c r="S9" s="29" t="s">
        <v>38</v>
      </c>
      <c r="T9" s="29" t="s">
        <v>39</v>
      </c>
      <c r="U9" s="29" t="s">
        <v>40</v>
      </c>
      <c r="V9" s="29" t="s">
        <v>41</v>
      </c>
      <c r="W9" s="29" t="s">
        <v>42</v>
      </c>
      <c r="X9" s="29" t="s">
        <v>43</v>
      </c>
      <c r="Y9" s="29" t="s">
        <v>40</v>
      </c>
      <c r="Z9" s="29" t="s">
        <v>44</v>
      </c>
      <c r="AA9" s="29" t="s">
        <v>17</v>
      </c>
      <c r="AB9" s="29" t="s">
        <v>45</v>
      </c>
      <c r="AC9" s="141"/>
      <c r="AD9" s="141"/>
      <c r="AE9" s="117"/>
      <c r="AF9" s="117"/>
      <c r="AG9" s="117"/>
    </row>
    <row r="10" spans="1:33" ht="24" customHeight="1" x14ac:dyDescent="0.2">
      <c r="A10" s="30" t="s">
        <v>89</v>
      </c>
      <c r="B10" s="30" t="s">
        <v>90</v>
      </c>
      <c r="C10" s="31" t="s">
        <v>91</v>
      </c>
      <c r="D10" s="31"/>
      <c r="E10" s="31" t="s">
        <v>46</v>
      </c>
      <c r="F10" s="31" t="s">
        <v>92</v>
      </c>
      <c r="G10" s="31" t="s">
        <v>46</v>
      </c>
      <c r="H10" s="31"/>
      <c r="I10" s="31" t="s">
        <v>46</v>
      </c>
      <c r="J10" s="31"/>
      <c r="K10" s="31"/>
      <c r="L10" s="31"/>
      <c r="M10" s="31"/>
      <c r="N10" s="31" t="s">
        <v>46</v>
      </c>
      <c r="O10" s="31"/>
      <c r="P10" s="31"/>
      <c r="Q10" s="32" t="s">
        <v>93</v>
      </c>
      <c r="R10" s="33">
        <v>4</v>
      </c>
      <c r="S10" s="33">
        <v>5</v>
      </c>
      <c r="T10" s="33">
        <v>3</v>
      </c>
      <c r="U10" s="147">
        <f>SUM(R10:T10)</f>
        <v>12</v>
      </c>
      <c r="V10" s="39">
        <v>1</v>
      </c>
      <c r="W10" s="39">
        <v>2</v>
      </c>
      <c r="X10" s="39">
        <v>2</v>
      </c>
      <c r="Y10" s="149">
        <f>SUM(V10:X10)</f>
        <v>5</v>
      </c>
      <c r="Z10" s="158">
        <f>(U10*Y10)/2</f>
        <v>30</v>
      </c>
      <c r="AA10" s="40" t="s">
        <v>47</v>
      </c>
      <c r="AB10" s="163" t="s">
        <v>109</v>
      </c>
      <c r="AC10" s="33" t="s">
        <v>110</v>
      </c>
      <c r="AD10" s="33" t="s">
        <v>114</v>
      </c>
      <c r="AE10" s="152" t="s">
        <v>125</v>
      </c>
      <c r="AF10" s="33" t="s">
        <v>118</v>
      </c>
      <c r="AG10" s="33"/>
    </row>
    <row r="11" spans="1:33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4" t="s">
        <v>94</v>
      </c>
      <c r="R11" s="42"/>
      <c r="S11" s="42"/>
      <c r="T11" s="42"/>
      <c r="U11" s="148"/>
      <c r="V11" s="43"/>
      <c r="W11" s="43"/>
      <c r="X11" s="43"/>
      <c r="Y11" s="150"/>
      <c r="Z11" s="159"/>
      <c r="AA11" s="44"/>
      <c r="AB11" s="164"/>
      <c r="AC11" s="42"/>
      <c r="AD11" s="42"/>
      <c r="AE11" s="153"/>
      <c r="AF11" s="42"/>
      <c r="AG11" s="42" t="s">
        <v>119</v>
      </c>
    </row>
    <row r="12" spans="1:33" ht="57.75" x14ac:dyDescent="0.2">
      <c r="A12" s="35" t="s">
        <v>89</v>
      </c>
      <c r="B12" s="35" t="s">
        <v>95</v>
      </c>
      <c r="C12" s="36" t="s">
        <v>96</v>
      </c>
      <c r="D12" s="36"/>
      <c r="E12" s="36" t="s">
        <v>46</v>
      </c>
      <c r="F12" s="36" t="s">
        <v>97</v>
      </c>
      <c r="G12" s="36"/>
      <c r="H12" s="36"/>
      <c r="I12" s="36" t="s">
        <v>46</v>
      </c>
      <c r="J12" s="36"/>
      <c r="K12" s="36"/>
      <c r="L12" s="36"/>
      <c r="M12" s="36"/>
      <c r="N12" s="36" t="s">
        <v>46</v>
      </c>
      <c r="O12" s="36"/>
      <c r="P12" s="36"/>
      <c r="Q12" s="37" t="s">
        <v>57</v>
      </c>
      <c r="R12" s="38">
        <v>3</v>
      </c>
      <c r="S12" s="38">
        <v>2</v>
      </c>
      <c r="T12" s="38">
        <v>2</v>
      </c>
      <c r="U12" s="48">
        <f t="shared" ref="U12:U17" si="0">SUM(R12:T12)</f>
        <v>7</v>
      </c>
      <c r="V12" s="46">
        <v>1</v>
      </c>
      <c r="W12" s="46">
        <v>3</v>
      </c>
      <c r="X12" s="46">
        <v>2</v>
      </c>
      <c r="Y12" s="48">
        <f t="shared" ref="Y12:Y17" si="1">SUM(V12:X12)</f>
        <v>6</v>
      </c>
      <c r="Z12" s="49">
        <f t="shared" ref="Z12:Z17" si="2">(U12*Y12)/2</f>
        <v>21</v>
      </c>
      <c r="AA12" s="50" t="s">
        <v>47</v>
      </c>
      <c r="AB12" s="47" t="s">
        <v>54</v>
      </c>
      <c r="AC12" s="38" t="s">
        <v>113</v>
      </c>
      <c r="AD12" s="38" t="s">
        <v>115</v>
      </c>
      <c r="AE12" s="38" t="s">
        <v>126</v>
      </c>
      <c r="AF12" s="38" t="s">
        <v>118</v>
      </c>
      <c r="AG12" s="38" t="s">
        <v>120</v>
      </c>
    </row>
    <row r="13" spans="1:33" ht="24" x14ac:dyDescent="0.2">
      <c r="A13" s="30" t="s">
        <v>89</v>
      </c>
      <c r="B13" s="30" t="s">
        <v>98</v>
      </c>
      <c r="C13" s="31" t="s">
        <v>99</v>
      </c>
      <c r="D13" s="31" t="s">
        <v>46</v>
      </c>
      <c r="E13" s="31"/>
      <c r="F13" s="31" t="s">
        <v>100</v>
      </c>
      <c r="G13" s="31" t="s">
        <v>46</v>
      </c>
      <c r="H13" s="31"/>
      <c r="I13" s="31"/>
      <c r="J13" s="31"/>
      <c r="K13" s="31"/>
      <c r="L13" s="31"/>
      <c r="M13" s="31" t="s">
        <v>46</v>
      </c>
      <c r="N13" s="31"/>
      <c r="O13" s="31" t="s">
        <v>46</v>
      </c>
      <c r="P13" s="31"/>
      <c r="Q13" s="32"/>
      <c r="R13" s="33">
        <v>3</v>
      </c>
      <c r="S13" s="33">
        <v>2</v>
      </c>
      <c r="T13" s="33">
        <v>2</v>
      </c>
      <c r="U13" s="149">
        <f t="shared" si="0"/>
        <v>7</v>
      </c>
      <c r="V13" s="39">
        <v>3</v>
      </c>
      <c r="W13" s="39">
        <v>2</v>
      </c>
      <c r="X13" s="39">
        <v>1</v>
      </c>
      <c r="Y13" s="149">
        <f t="shared" si="1"/>
        <v>6</v>
      </c>
      <c r="Z13" s="160">
        <f>(U13*Y13)/2</f>
        <v>21</v>
      </c>
      <c r="AA13" s="49" t="s">
        <v>47</v>
      </c>
      <c r="AB13" s="41" t="s">
        <v>54</v>
      </c>
      <c r="AC13" s="33" t="s">
        <v>112</v>
      </c>
      <c r="AD13" s="33" t="s">
        <v>116</v>
      </c>
      <c r="AE13" s="154" t="s">
        <v>127</v>
      </c>
      <c r="AF13" s="33"/>
      <c r="AG13" s="33"/>
    </row>
    <row r="14" spans="1:33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34" t="s">
        <v>61</v>
      </c>
      <c r="R14" s="42"/>
      <c r="S14" s="42"/>
      <c r="T14" s="42"/>
      <c r="U14" s="150"/>
      <c r="V14" s="43"/>
      <c r="W14" s="43"/>
      <c r="X14" s="43"/>
      <c r="Y14" s="150"/>
      <c r="Z14" s="161"/>
      <c r="AA14" s="51"/>
      <c r="AB14" s="45"/>
      <c r="AC14" s="42"/>
      <c r="AD14" s="42"/>
      <c r="AE14" s="155"/>
      <c r="AF14" s="42" t="s">
        <v>118</v>
      </c>
      <c r="AG14" s="42" t="s">
        <v>121</v>
      </c>
    </row>
    <row r="15" spans="1:33" x14ac:dyDescent="0.2">
      <c r="A15" s="30" t="s">
        <v>89</v>
      </c>
      <c r="B15" s="30" t="s">
        <v>101</v>
      </c>
      <c r="C15" s="31" t="s">
        <v>102</v>
      </c>
      <c r="D15" s="31" t="s">
        <v>46</v>
      </c>
      <c r="E15" s="31"/>
      <c r="F15" s="31" t="s">
        <v>103</v>
      </c>
      <c r="G15" s="31"/>
      <c r="H15" s="31" t="s">
        <v>46</v>
      </c>
      <c r="I15" s="31" t="s">
        <v>46</v>
      </c>
      <c r="J15" s="31"/>
      <c r="K15" s="31"/>
      <c r="L15" s="31"/>
      <c r="M15" s="31" t="s">
        <v>46</v>
      </c>
      <c r="N15" s="31" t="s">
        <v>46</v>
      </c>
      <c r="O15" s="31"/>
      <c r="P15" s="31"/>
      <c r="Q15" s="32"/>
      <c r="R15" s="33">
        <v>1</v>
      </c>
      <c r="S15" s="33">
        <v>2</v>
      </c>
      <c r="T15" s="33">
        <v>2</v>
      </c>
      <c r="U15" s="149">
        <f t="shared" si="0"/>
        <v>5</v>
      </c>
      <c r="V15" s="39">
        <v>2</v>
      </c>
      <c r="W15" s="39">
        <v>3</v>
      </c>
      <c r="X15" s="39">
        <v>1</v>
      </c>
      <c r="Y15" s="149">
        <f t="shared" si="1"/>
        <v>6</v>
      </c>
      <c r="Z15" s="160">
        <f t="shared" si="2"/>
        <v>15</v>
      </c>
      <c r="AA15" s="49" t="s">
        <v>47</v>
      </c>
      <c r="AB15" s="41" t="s">
        <v>54</v>
      </c>
      <c r="AC15" s="33" t="s">
        <v>110</v>
      </c>
      <c r="AD15" s="33" t="s">
        <v>124</v>
      </c>
      <c r="AE15" s="156" t="s">
        <v>129</v>
      </c>
      <c r="AF15" s="33"/>
      <c r="AG15" s="33"/>
    </row>
    <row r="16" spans="1:33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34" t="s">
        <v>104</v>
      </c>
      <c r="R16" s="42"/>
      <c r="S16" s="42"/>
      <c r="T16" s="42"/>
      <c r="U16" s="150"/>
      <c r="V16" s="43"/>
      <c r="W16" s="43"/>
      <c r="X16" s="43"/>
      <c r="Y16" s="150"/>
      <c r="Z16" s="161"/>
      <c r="AA16" s="51"/>
      <c r="AB16" s="45"/>
      <c r="AC16" s="42"/>
      <c r="AD16" s="42"/>
      <c r="AE16" s="157"/>
      <c r="AF16" s="42" t="s">
        <v>118</v>
      </c>
      <c r="AG16" s="42" t="s">
        <v>122</v>
      </c>
    </row>
    <row r="17" spans="1:33" x14ac:dyDescent="0.2">
      <c r="A17" s="30" t="s">
        <v>89</v>
      </c>
      <c r="B17" s="30" t="s">
        <v>105</v>
      </c>
      <c r="C17" s="31" t="s">
        <v>106</v>
      </c>
      <c r="D17" s="31"/>
      <c r="E17" s="31" t="s">
        <v>46</v>
      </c>
      <c r="F17" s="31" t="s">
        <v>107</v>
      </c>
      <c r="G17" s="31" t="s">
        <v>46</v>
      </c>
      <c r="H17" s="31"/>
      <c r="I17" s="31"/>
      <c r="J17" s="31"/>
      <c r="K17" s="31"/>
      <c r="L17" s="31"/>
      <c r="M17" s="31" t="s">
        <v>46</v>
      </c>
      <c r="N17" s="31"/>
      <c r="O17" s="31" t="s">
        <v>46</v>
      </c>
      <c r="P17" s="31" t="s">
        <v>46</v>
      </c>
      <c r="Q17" s="32"/>
      <c r="R17" s="33">
        <v>2</v>
      </c>
      <c r="S17" s="33">
        <v>3</v>
      </c>
      <c r="T17" s="33">
        <v>4</v>
      </c>
      <c r="U17" s="149">
        <f t="shared" si="0"/>
        <v>9</v>
      </c>
      <c r="V17" s="39">
        <v>3</v>
      </c>
      <c r="W17" s="39">
        <v>2</v>
      </c>
      <c r="X17" s="39">
        <v>3</v>
      </c>
      <c r="Y17" s="149">
        <f t="shared" si="1"/>
        <v>8</v>
      </c>
      <c r="Z17" s="158">
        <f t="shared" si="2"/>
        <v>36</v>
      </c>
      <c r="AA17" s="40" t="s">
        <v>47</v>
      </c>
      <c r="AB17" s="165" t="str">
        <f>AB10</f>
        <v>PRIORITARIO</v>
      </c>
      <c r="AC17" s="33" t="s">
        <v>111</v>
      </c>
      <c r="AD17" s="33" t="s">
        <v>117</v>
      </c>
      <c r="AE17" s="156" t="s">
        <v>128</v>
      </c>
      <c r="AF17" s="33"/>
      <c r="AG17" s="33"/>
    </row>
    <row r="18" spans="1:33" ht="28.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34" t="s">
        <v>108</v>
      </c>
      <c r="R18" s="42"/>
      <c r="S18" s="42"/>
      <c r="T18" s="42"/>
      <c r="U18" s="151"/>
      <c r="V18" s="43"/>
      <c r="W18" s="43"/>
      <c r="X18" s="43"/>
      <c r="Y18" s="151"/>
      <c r="Z18" s="162"/>
      <c r="AA18" s="44"/>
      <c r="AB18" s="166"/>
      <c r="AC18" s="42"/>
      <c r="AD18" s="42"/>
      <c r="AE18" s="157"/>
      <c r="AF18" s="42" t="s">
        <v>118</v>
      </c>
      <c r="AG18" s="42" t="s">
        <v>123</v>
      </c>
    </row>
  </sheetData>
  <mergeCells count="38">
    <mergeCell ref="U15:U16"/>
    <mergeCell ref="Y15:Y16"/>
    <mergeCell ref="Z15:Z16"/>
    <mergeCell ref="AE15:AE16"/>
    <mergeCell ref="U17:U18"/>
    <mergeCell ref="Y17:Y18"/>
    <mergeCell ref="Z17:Z18"/>
    <mergeCell ref="AB17:AB18"/>
    <mergeCell ref="AE17:AE18"/>
    <mergeCell ref="U13:U14"/>
    <mergeCell ref="Y13:Y14"/>
    <mergeCell ref="Z13:Z14"/>
    <mergeCell ref="AE13:AE14"/>
    <mergeCell ref="AD7:AD9"/>
    <mergeCell ref="AE7:AG7"/>
    <mergeCell ref="AE8:AE9"/>
    <mergeCell ref="AF8:AF9"/>
    <mergeCell ref="AG8:AG9"/>
    <mergeCell ref="U10:U11"/>
    <mergeCell ref="Y10:Y11"/>
    <mergeCell ref="Z10:Z11"/>
    <mergeCell ref="AB10:AB11"/>
    <mergeCell ref="AE10:AE11"/>
    <mergeCell ref="A1:AG3"/>
    <mergeCell ref="A4:K4"/>
    <mergeCell ref="A5:K5"/>
    <mergeCell ref="A6:K6"/>
    <mergeCell ref="A7:C8"/>
    <mergeCell ref="D7:D9"/>
    <mergeCell ref="E7:F8"/>
    <mergeCell ref="G7:Q7"/>
    <mergeCell ref="R7:AB7"/>
    <mergeCell ref="AC7:AC9"/>
    <mergeCell ref="G8:L8"/>
    <mergeCell ref="M8:P8"/>
    <mergeCell ref="R8:U8"/>
    <mergeCell ref="V8:Y8"/>
    <mergeCell ref="Z8:AB8"/>
  </mergeCells>
  <phoneticPr fontId="28" alignment="center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B87A-E32B-BA47-85A6-89705A9224B0}">
  <dimension ref="A1:AG18"/>
  <sheetViews>
    <sheetView zoomScaleNormal="100" zoomScaleSheetLayoutView="100" workbookViewId="0">
      <selection activeCell="Z26" sqref="Z26"/>
    </sheetView>
  </sheetViews>
  <sheetFormatPr defaultRowHeight="15" x14ac:dyDescent="0.2"/>
  <cols>
    <col min="1" max="1" width="19.50390625" bestFit="1" customWidth="1"/>
    <col min="2" max="2" width="26.09765625" bestFit="1" customWidth="1"/>
    <col min="3" max="3" width="25.9609375" bestFit="1" customWidth="1"/>
    <col min="4" max="4" width="10.625" bestFit="1" customWidth="1"/>
    <col min="5" max="5" width="9.28125" bestFit="1" customWidth="1"/>
    <col min="6" max="6" width="33.765625" bestFit="1" customWidth="1"/>
    <col min="17" max="17" width="34.4375" bestFit="1" customWidth="1"/>
    <col min="28" max="28" width="9.4140625" customWidth="1"/>
    <col min="29" max="29" width="22.8671875" bestFit="1" customWidth="1"/>
    <col min="30" max="30" width="33.49609375" bestFit="1" customWidth="1"/>
    <col min="31" max="31" width="17.08203125" customWidth="1"/>
    <col min="32" max="32" width="34.4375" bestFit="1" customWidth="1"/>
    <col min="33" max="33" width="12.23828125" bestFit="1" customWidth="1"/>
  </cols>
  <sheetData>
    <row r="1" spans="1:33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18.75" x14ac:dyDescent="0.25">
      <c r="A4" s="119" t="s">
        <v>86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22"/>
      <c r="AB4" s="22"/>
      <c r="AC4" s="22"/>
      <c r="AD4" s="22"/>
      <c r="AE4" s="22"/>
      <c r="AF4" s="22"/>
      <c r="AG4" s="22"/>
    </row>
    <row r="5" spans="1:33" ht="18.75" x14ac:dyDescent="0.25">
      <c r="A5" s="119" t="s">
        <v>87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22"/>
      <c r="AB5" s="22"/>
      <c r="AC5" s="22"/>
      <c r="AD5" s="22"/>
      <c r="AE5" s="22"/>
      <c r="AF5" s="22"/>
      <c r="AG5" s="22"/>
    </row>
    <row r="6" spans="1:33" ht="18.75" x14ac:dyDescent="0.25">
      <c r="A6" s="122" t="s">
        <v>88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22"/>
      <c r="AB6" s="22"/>
      <c r="AC6" s="22"/>
      <c r="AD6" s="22"/>
      <c r="AE6" s="22"/>
      <c r="AF6" s="22"/>
      <c r="AG6" s="22"/>
    </row>
    <row r="7" spans="1:33" x14ac:dyDescent="0.2">
      <c r="A7" s="125" t="s">
        <v>4</v>
      </c>
      <c r="B7" s="126"/>
      <c r="C7" s="127"/>
      <c r="D7" s="131" t="s">
        <v>5</v>
      </c>
      <c r="E7" s="133" t="s">
        <v>6</v>
      </c>
      <c r="F7" s="134"/>
      <c r="G7" s="137" t="s">
        <v>7</v>
      </c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137" t="s">
        <v>8</v>
      </c>
      <c r="S7" s="138"/>
      <c r="T7" s="138"/>
      <c r="U7" s="138"/>
      <c r="V7" s="138"/>
      <c r="W7" s="138"/>
      <c r="X7" s="138"/>
      <c r="Y7" s="138"/>
      <c r="Z7" s="138"/>
      <c r="AA7" s="138"/>
      <c r="AB7" s="139"/>
      <c r="AC7" s="140" t="s">
        <v>9</v>
      </c>
      <c r="AD7" s="140" t="s">
        <v>10</v>
      </c>
      <c r="AE7" s="142" t="s">
        <v>11</v>
      </c>
      <c r="AF7" s="143"/>
      <c r="AG7" s="143"/>
    </row>
    <row r="8" spans="1:33" x14ac:dyDescent="0.2">
      <c r="A8" s="128"/>
      <c r="B8" s="129"/>
      <c r="C8" s="130"/>
      <c r="D8" s="132"/>
      <c r="E8" s="135"/>
      <c r="F8" s="136"/>
      <c r="G8" s="144" t="s">
        <v>12</v>
      </c>
      <c r="H8" s="145"/>
      <c r="I8" s="145"/>
      <c r="J8" s="145"/>
      <c r="K8" s="145"/>
      <c r="L8" s="146"/>
      <c r="M8" s="144" t="s">
        <v>13</v>
      </c>
      <c r="N8" s="145"/>
      <c r="O8" s="145"/>
      <c r="P8" s="146"/>
      <c r="Q8" s="24" t="s">
        <v>14</v>
      </c>
      <c r="R8" s="137" t="s">
        <v>15</v>
      </c>
      <c r="S8" s="138"/>
      <c r="T8" s="138"/>
      <c r="U8" s="139"/>
      <c r="V8" s="137" t="s">
        <v>16</v>
      </c>
      <c r="W8" s="138"/>
      <c r="X8" s="138"/>
      <c r="Y8" s="139"/>
      <c r="Z8" s="113" t="s">
        <v>17</v>
      </c>
      <c r="AA8" s="114"/>
      <c r="AB8" s="115"/>
      <c r="AC8" s="141"/>
      <c r="AD8" s="141"/>
      <c r="AE8" s="116" t="s">
        <v>18</v>
      </c>
      <c r="AF8" s="116" t="s">
        <v>19</v>
      </c>
      <c r="AG8" s="116" t="s">
        <v>20</v>
      </c>
    </row>
    <row r="9" spans="1:33" ht="63" customHeight="1" x14ac:dyDescent="0.2">
      <c r="A9" s="25" t="s">
        <v>21</v>
      </c>
      <c r="B9" s="25" t="s">
        <v>22</v>
      </c>
      <c r="C9" s="25" t="s">
        <v>23</v>
      </c>
      <c r="D9" s="132"/>
      <c r="E9" s="26" t="s">
        <v>24</v>
      </c>
      <c r="F9" s="26" t="s">
        <v>25</v>
      </c>
      <c r="G9" s="27" t="s">
        <v>26</v>
      </c>
      <c r="H9" s="27" t="s">
        <v>27</v>
      </c>
      <c r="I9" s="27" t="s">
        <v>28</v>
      </c>
      <c r="J9" s="27" t="s">
        <v>29</v>
      </c>
      <c r="K9" s="27" t="s">
        <v>30</v>
      </c>
      <c r="L9" s="27" t="s">
        <v>31</v>
      </c>
      <c r="M9" s="27" t="s">
        <v>32</v>
      </c>
      <c r="N9" s="27" t="s">
        <v>33</v>
      </c>
      <c r="O9" s="27" t="s">
        <v>34</v>
      </c>
      <c r="P9" s="27" t="s">
        <v>35</v>
      </c>
      <c r="Q9" s="28" t="s">
        <v>36</v>
      </c>
      <c r="R9" s="29" t="s">
        <v>37</v>
      </c>
      <c r="S9" s="29" t="s">
        <v>38</v>
      </c>
      <c r="T9" s="29" t="s">
        <v>39</v>
      </c>
      <c r="U9" s="29" t="s">
        <v>40</v>
      </c>
      <c r="V9" s="29" t="s">
        <v>41</v>
      </c>
      <c r="W9" s="29" t="s">
        <v>42</v>
      </c>
      <c r="X9" s="29" t="s">
        <v>43</v>
      </c>
      <c r="Y9" s="29" t="s">
        <v>40</v>
      </c>
      <c r="Z9" s="29" t="s">
        <v>44</v>
      </c>
      <c r="AA9" s="29" t="s">
        <v>17</v>
      </c>
      <c r="AB9" s="29" t="s">
        <v>45</v>
      </c>
      <c r="AC9" s="141"/>
      <c r="AD9" s="141"/>
      <c r="AE9" s="117"/>
      <c r="AF9" s="117"/>
      <c r="AG9" s="117"/>
    </row>
    <row r="10" spans="1:33" ht="24" customHeight="1" x14ac:dyDescent="0.2">
      <c r="A10" s="30" t="s">
        <v>89</v>
      </c>
      <c r="B10" s="30" t="s">
        <v>90</v>
      </c>
      <c r="C10" s="31" t="s">
        <v>91</v>
      </c>
      <c r="D10" s="31"/>
      <c r="E10" s="31" t="s">
        <v>46</v>
      </c>
      <c r="F10" s="31" t="s">
        <v>92</v>
      </c>
      <c r="G10" s="31" t="s">
        <v>46</v>
      </c>
      <c r="H10" s="31"/>
      <c r="I10" s="31" t="s">
        <v>46</v>
      </c>
      <c r="J10" s="31"/>
      <c r="K10" s="31"/>
      <c r="L10" s="31"/>
      <c r="M10" s="31"/>
      <c r="N10" s="31" t="s">
        <v>46</v>
      </c>
      <c r="O10" s="31"/>
      <c r="P10" s="31"/>
      <c r="Q10" s="32" t="s">
        <v>93</v>
      </c>
      <c r="R10" s="33">
        <v>4</v>
      </c>
      <c r="S10" s="33">
        <v>5</v>
      </c>
      <c r="T10" s="33">
        <v>3</v>
      </c>
      <c r="U10" s="147">
        <f>SUM(R10:T10)</f>
        <v>12</v>
      </c>
      <c r="V10" s="39">
        <v>1</v>
      </c>
      <c r="W10" s="39">
        <v>2</v>
      </c>
      <c r="X10" s="39">
        <v>2</v>
      </c>
      <c r="Y10" s="149">
        <f>SUM(V10:X10)</f>
        <v>5</v>
      </c>
      <c r="Z10" s="158">
        <f>(U10*Y10)/2</f>
        <v>30</v>
      </c>
      <c r="AA10" s="40" t="s">
        <v>47</v>
      </c>
      <c r="AB10" s="163" t="s">
        <v>109</v>
      </c>
      <c r="AC10" s="33" t="s">
        <v>110</v>
      </c>
      <c r="AD10" s="33" t="s">
        <v>114</v>
      </c>
      <c r="AE10" s="152" t="s">
        <v>125</v>
      </c>
      <c r="AF10" s="33" t="s">
        <v>118</v>
      </c>
      <c r="AG10" s="33"/>
    </row>
    <row r="11" spans="1:33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4" t="s">
        <v>94</v>
      </c>
      <c r="R11" s="42"/>
      <c r="S11" s="42"/>
      <c r="T11" s="42"/>
      <c r="U11" s="148"/>
      <c r="V11" s="43"/>
      <c r="W11" s="43"/>
      <c r="X11" s="43"/>
      <c r="Y11" s="150"/>
      <c r="Z11" s="159"/>
      <c r="AA11" s="44"/>
      <c r="AB11" s="164"/>
      <c r="AC11" s="42"/>
      <c r="AD11" s="42"/>
      <c r="AE11" s="153"/>
      <c r="AF11" s="42"/>
      <c r="AG11" s="42" t="s">
        <v>119</v>
      </c>
    </row>
    <row r="12" spans="1:33" ht="57.75" x14ac:dyDescent="0.2">
      <c r="A12" s="35" t="s">
        <v>89</v>
      </c>
      <c r="B12" s="35" t="s">
        <v>95</v>
      </c>
      <c r="C12" s="36" t="s">
        <v>96</v>
      </c>
      <c r="D12" s="36"/>
      <c r="E12" s="36" t="s">
        <v>46</v>
      </c>
      <c r="F12" s="36" t="s">
        <v>97</v>
      </c>
      <c r="G12" s="36"/>
      <c r="H12" s="36"/>
      <c r="I12" s="36" t="s">
        <v>46</v>
      </c>
      <c r="J12" s="36"/>
      <c r="K12" s="36"/>
      <c r="L12" s="36"/>
      <c r="M12" s="36"/>
      <c r="N12" s="36" t="s">
        <v>46</v>
      </c>
      <c r="O12" s="36"/>
      <c r="P12" s="36"/>
      <c r="Q12" s="37" t="s">
        <v>57</v>
      </c>
      <c r="R12" s="38">
        <v>3</v>
      </c>
      <c r="S12" s="38">
        <v>2</v>
      </c>
      <c r="T12" s="38">
        <v>2</v>
      </c>
      <c r="U12" s="48">
        <f t="shared" ref="U12:U17" si="0">SUM(R12:T12)</f>
        <v>7</v>
      </c>
      <c r="V12" s="46">
        <v>1</v>
      </c>
      <c r="W12" s="46">
        <v>3</v>
      </c>
      <c r="X12" s="46">
        <v>2</v>
      </c>
      <c r="Y12" s="48">
        <f t="shared" ref="Y12:Y17" si="1">SUM(V12:X12)</f>
        <v>6</v>
      </c>
      <c r="Z12" s="49">
        <f t="shared" ref="Z12:Z17" si="2">(U12*Y12)/2</f>
        <v>21</v>
      </c>
      <c r="AA12" s="50" t="s">
        <v>47</v>
      </c>
      <c r="AB12" s="47" t="s">
        <v>54</v>
      </c>
      <c r="AC12" s="38" t="s">
        <v>113</v>
      </c>
      <c r="AD12" s="38" t="s">
        <v>115</v>
      </c>
      <c r="AE12" s="38" t="s">
        <v>126</v>
      </c>
      <c r="AF12" s="38" t="s">
        <v>118</v>
      </c>
      <c r="AG12" s="38" t="s">
        <v>120</v>
      </c>
    </row>
    <row r="13" spans="1:33" ht="24" x14ac:dyDescent="0.2">
      <c r="A13" s="30" t="s">
        <v>89</v>
      </c>
      <c r="B13" s="30" t="s">
        <v>98</v>
      </c>
      <c r="C13" s="31" t="s">
        <v>99</v>
      </c>
      <c r="D13" s="31" t="s">
        <v>46</v>
      </c>
      <c r="E13" s="31"/>
      <c r="F13" s="31" t="s">
        <v>100</v>
      </c>
      <c r="G13" s="31" t="s">
        <v>46</v>
      </c>
      <c r="H13" s="31"/>
      <c r="I13" s="31"/>
      <c r="J13" s="31"/>
      <c r="K13" s="31"/>
      <c r="L13" s="31"/>
      <c r="M13" s="31" t="s">
        <v>46</v>
      </c>
      <c r="N13" s="31"/>
      <c r="O13" s="31" t="s">
        <v>46</v>
      </c>
      <c r="P13" s="31"/>
      <c r="Q13" s="32"/>
      <c r="R13" s="33">
        <v>3</v>
      </c>
      <c r="S13" s="33">
        <v>2</v>
      </c>
      <c r="T13" s="33">
        <v>2</v>
      </c>
      <c r="U13" s="149">
        <f t="shared" si="0"/>
        <v>7</v>
      </c>
      <c r="V13" s="39">
        <v>3</v>
      </c>
      <c r="W13" s="39">
        <v>2</v>
      </c>
      <c r="X13" s="39">
        <v>1</v>
      </c>
      <c r="Y13" s="149">
        <f t="shared" si="1"/>
        <v>6</v>
      </c>
      <c r="Z13" s="160">
        <f>(U13*Y13)/2</f>
        <v>21</v>
      </c>
      <c r="AA13" s="49" t="s">
        <v>47</v>
      </c>
      <c r="AB13" s="41" t="s">
        <v>54</v>
      </c>
      <c r="AC13" s="33" t="s">
        <v>112</v>
      </c>
      <c r="AD13" s="33" t="s">
        <v>116</v>
      </c>
      <c r="AE13" s="154" t="s">
        <v>127</v>
      </c>
      <c r="AF13" s="33"/>
      <c r="AG13" s="33"/>
    </row>
    <row r="14" spans="1:33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34" t="s">
        <v>61</v>
      </c>
      <c r="R14" s="42"/>
      <c r="S14" s="42"/>
      <c r="T14" s="42"/>
      <c r="U14" s="150"/>
      <c r="V14" s="43"/>
      <c r="W14" s="43"/>
      <c r="X14" s="43"/>
      <c r="Y14" s="150"/>
      <c r="Z14" s="161"/>
      <c r="AA14" s="51"/>
      <c r="AB14" s="45"/>
      <c r="AC14" s="42"/>
      <c r="AD14" s="42"/>
      <c r="AE14" s="155"/>
      <c r="AF14" s="42" t="s">
        <v>118</v>
      </c>
      <c r="AG14" s="42" t="s">
        <v>121</v>
      </c>
    </row>
    <row r="15" spans="1:33" x14ac:dyDescent="0.2">
      <c r="A15" s="30" t="s">
        <v>89</v>
      </c>
      <c r="B15" s="30" t="s">
        <v>101</v>
      </c>
      <c r="C15" s="31" t="s">
        <v>102</v>
      </c>
      <c r="D15" s="31" t="s">
        <v>46</v>
      </c>
      <c r="E15" s="31"/>
      <c r="F15" s="31" t="s">
        <v>103</v>
      </c>
      <c r="G15" s="31"/>
      <c r="H15" s="31" t="s">
        <v>46</v>
      </c>
      <c r="I15" s="31" t="s">
        <v>46</v>
      </c>
      <c r="J15" s="31"/>
      <c r="K15" s="31"/>
      <c r="L15" s="31"/>
      <c r="M15" s="31" t="s">
        <v>46</v>
      </c>
      <c r="N15" s="31" t="s">
        <v>46</v>
      </c>
      <c r="O15" s="31"/>
      <c r="P15" s="31"/>
      <c r="Q15" s="32"/>
      <c r="R15" s="33">
        <v>1</v>
      </c>
      <c r="S15" s="33">
        <v>2</v>
      </c>
      <c r="T15" s="33">
        <v>2</v>
      </c>
      <c r="U15" s="149">
        <f t="shared" si="0"/>
        <v>5</v>
      </c>
      <c r="V15" s="39">
        <v>2</v>
      </c>
      <c r="W15" s="39">
        <v>3</v>
      </c>
      <c r="X15" s="39">
        <v>1</v>
      </c>
      <c r="Y15" s="149">
        <f t="shared" si="1"/>
        <v>6</v>
      </c>
      <c r="Z15" s="160">
        <f t="shared" si="2"/>
        <v>15</v>
      </c>
      <c r="AA15" s="49" t="s">
        <v>47</v>
      </c>
      <c r="AB15" s="41" t="s">
        <v>54</v>
      </c>
      <c r="AC15" s="33" t="s">
        <v>110</v>
      </c>
      <c r="AD15" s="33" t="s">
        <v>124</v>
      </c>
      <c r="AE15" s="156" t="s">
        <v>129</v>
      </c>
      <c r="AF15" s="33"/>
      <c r="AG15" s="33"/>
    </row>
    <row r="16" spans="1:33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34" t="s">
        <v>104</v>
      </c>
      <c r="R16" s="42"/>
      <c r="S16" s="42"/>
      <c r="T16" s="42"/>
      <c r="U16" s="150"/>
      <c r="V16" s="43"/>
      <c r="W16" s="43"/>
      <c r="X16" s="43"/>
      <c r="Y16" s="150"/>
      <c r="Z16" s="161"/>
      <c r="AA16" s="51"/>
      <c r="AB16" s="45"/>
      <c r="AC16" s="42"/>
      <c r="AD16" s="42"/>
      <c r="AE16" s="157"/>
      <c r="AF16" s="42" t="s">
        <v>118</v>
      </c>
      <c r="AG16" s="42" t="s">
        <v>122</v>
      </c>
    </row>
    <row r="17" spans="1:33" x14ac:dyDescent="0.2">
      <c r="A17" s="30" t="s">
        <v>89</v>
      </c>
      <c r="B17" s="30" t="s">
        <v>105</v>
      </c>
      <c r="C17" s="31" t="s">
        <v>106</v>
      </c>
      <c r="D17" s="31"/>
      <c r="E17" s="31" t="s">
        <v>46</v>
      </c>
      <c r="F17" s="31" t="s">
        <v>107</v>
      </c>
      <c r="G17" s="31" t="s">
        <v>46</v>
      </c>
      <c r="H17" s="31"/>
      <c r="I17" s="31"/>
      <c r="J17" s="31"/>
      <c r="K17" s="31"/>
      <c r="L17" s="31"/>
      <c r="M17" s="31" t="s">
        <v>46</v>
      </c>
      <c r="N17" s="31"/>
      <c r="O17" s="31" t="s">
        <v>46</v>
      </c>
      <c r="P17" s="31" t="s">
        <v>46</v>
      </c>
      <c r="Q17" s="32"/>
      <c r="R17" s="33">
        <v>2</v>
      </c>
      <c r="S17" s="33">
        <v>3</v>
      </c>
      <c r="T17" s="33">
        <v>4</v>
      </c>
      <c r="U17" s="149">
        <f t="shared" si="0"/>
        <v>9</v>
      </c>
      <c r="V17" s="39">
        <v>3</v>
      </c>
      <c r="W17" s="39">
        <v>2</v>
      </c>
      <c r="X17" s="39">
        <v>3</v>
      </c>
      <c r="Y17" s="149">
        <f t="shared" si="1"/>
        <v>8</v>
      </c>
      <c r="Z17" s="158">
        <f t="shared" si="2"/>
        <v>36</v>
      </c>
      <c r="AA17" s="40" t="s">
        <v>47</v>
      </c>
      <c r="AB17" s="165" t="str">
        <f>AB10</f>
        <v>PRIORITARIO</v>
      </c>
      <c r="AC17" s="33" t="s">
        <v>111</v>
      </c>
      <c r="AD17" s="33" t="s">
        <v>117</v>
      </c>
      <c r="AE17" s="156" t="s">
        <v>128</v>
      </c>
      <c r="AF17" s="33"/>
      <c r="AG17" s="33"/>
    </row>
    <row r="18" spans="1:33" ht="28.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34" t="s">
        <v>108</v>
      </c>
      <c r="R18" s="42"/>
      <c r="S18" s="42"/>
      <c r="T18" s="42"/>
      <c r="U18" s="151"/>
      <c r="V18" s="43"/>
      <c r="W18" s="43"/>
      <c r="X18" s="43"/>
      <c r="Y18" s="151"/>
      <c r="Z18" s="162"/>
      <c r="AA18" s="44"/>
      <c r="AB18" s="166"/>
      <c r="AC18" s="42"/>
      <c r="AD18" s="42"/>
      <c r="AE18" s="157"/>
      <c r="AF18" s="42" t="s">
        <v>118</v>
      </c>
      <c r="AG18" s="42" t="s">
        <v>123</v>
      </c>
    </row>
  </sheetData>
  <mergeCells count="38">
    <mergeCell ref="U15:U16"/>
    <mergeCell ref="Y15:Y16"/>
    <mergeCell ref="Z15:Z16"/>
    <mergeCell ref="AE15:AE16"/>
    <mergeCell ref="U17:U18"/>
    <mergeCell ref="Y17:Y18"/>
    <mergeCell ref="Z17:Z18"/>
    <mergeCell ref="AB17:AB18"/>
    <mergeCell ref="AE17:AE18"/>
    <mergeCell ref="U13:U14"/>
    <mergeCell ref="Y13:Y14"/>
    <mergeCell ref="Z13:Z14"/>
    <mergeCell ref="AE13:AE14"/>
    <mergeCell ref="AD7:AD9"/>
    <mergeCell ref="AE7:AG7"/>
    <mergeCell ref="AE8:AE9"/>
    <mergeCell ref="AF8:AF9"/>
    <mergeCell ref="AG8:AG9"/>
    <mergeCell ref="U10:U11"/>
    <mergeCell ref="Y10:Y11"/>
    <mergeCell ref="Z10:Z11"/>
    <mergeCell ref="AB10:AB11"/>
    <mergeCell ref="AE10:AE11"/>
    <mergeCell ref="A1:AG3"/>
    <mergeCell ref="A4:K4"/>
    <mergeCell ref="A5:K5"/>
    <mergeCell ref="A6:K6"/>
    <mergeCell ref="A7:C8"/>
    <mergeCell ref="D7:D9"/>
    <mergeCell ref="E7:F8"/>
    <mergeCell ref="G7:Q7"/>
    <mergeCell ref="R7:AB7"/>
    <mergeCell ref="AC7:AC9"/>
    <mergeCell ref="G8:L8"/>
    <mergeCell ref="M8:P8"/>
    <mergeCell ref="R8:U8"/>
    <mergeCell ref="V8:Y8"/>
    <mergeCell ref="Z8:AB8"/>
  </mergeCells>
  <phoneticPr fontId="28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mantenimiento</vt:lpstr>
      <vt:lpstr>RH</vt:lpstr>
      <vt:lpstr>Ventas</vt:lpstr>
      <vt:lpstr>Calidad</vt:lpstr>
      <vt:lpstr>Producción</vt:lpstr>
      <vt:lpstr>Almacén</vt:lpstr>
      <vt:lpstr>Logística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Juarez Reyes</cp:lastModifiedBy>
  <dcterms:created xsi:type="dcterms:W3CDTF">2025-03-18T04:49:39Z</dcterms:created>
  <dcterms:modified xsi:type="dcterms:W3CDTF">2025-03-18T05:11:14Z</dcterms:modified>
</cp:coreProperties>
</file>